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康司\Documents\web2\gift\"/>
    </mc:Choice>
  </mc:AlternateContent>
  <bookViews>
    <workbookView xWindow="0" yWindow="0" windowWidth="24000" windowHeight="9750"/>
  </bookViews>
  <sheets>
    <sheet name="1.ご依頼主" sheetId="4" r:id="rId1"/>
    <sheet name="2.宅配住所録" sheetId="3" r:id="rId2"/>
    <sheet name="3.ご進物品注文書" sheetId="1" r:id="rId3"/>
    <sheet name="Sheet2" sheetId="5" r:id="rId4"/>
  </sheets>
  <definedNames>
    <definedName name="_xlnm.Print_Area" localSheetId="1">'2.宅配住所録'!$A$16:$J$177</definedName>
    <definedName name="_xlnm.Print_Area" localSheetId="2">'3.ご進物品注文書'!$A$6:$M$61</definedName>
    <definedName name="_xlnm.Print_Area" localSheetId="3">Sheet2!$B$1:$B$127</definedName>
  </definedNames>
  <calcPr calcId="152511"/>
</workbook>
</file>

<file path=xl/calcChain.xml><?xml version="1.0" encoding="utf-8"?>
<calcChain xmlns="http://schemas.openxmlformats.org/spreadsheetml/2006/main">
  <c r="C37" i="4" l="1"/>
  <c r="D43" i="1" l="1"/>
  <c r="D44" i="1"/>
  <c r="D45" i="1"/>
  <c r="D46" i="1"/>
  <c r="D47" i="1"/>
  <c r="D48" i="1"/>
  <c r="D49" i="1"/>
  <c r="D50" i="1"/>
  <c r="D51" i="1"/>
  <c r="L43" i="1"/>
  <c r="L44" i="1"/>
  <c r="L45" i="1"/>
  <c r="L46" i="1"/>
  <c r="L47" i="1"/>
  <c r="L48" i="1"/>
  <c r="L49" i="1"/>
  <c r="L50" i="1"/>
  <c r="L51" i="1"/>
  <c r="L42" i="1"/>
  <c r="D42" i="1"/>
  <c r="E171" i="3" l="1"/>
  <c r="E163" i="3"/>
  <c r="E155" i="3"/>
  <c r="E147" i="3"/>
  <c r="E139" i="3"/>
  <c r="E131" i="3"/>
  <c r="E117" i="3"/>
  <c r="E109" i="3"/>
  <c r="E101" i="3"/>
  <c r="E93" i="3"/>
  <c r="E85" i="3"/>
  <c r="G85" i="3" s="1"/>
  <c r="N24" i="3" s="1"/>
  <c r="E77" i="3"/>
  <c r="G77" i="3" s="1"/>
  <c r="I77" i="3" s="1"/>
  <c r="O23" i="3" s="1"/>
  <c r="E63" i="3"/>
  <c r="E55" i="3"/>
  <c r="E47" i="3"/>
  <c r="G47" i="3" s="1"/>
  <c r="I47" i="3" s="1"/>
  <c r="O20" i="3" s="1"/>
  <c r="E39" i="3"/>
  <c r="G39" i="3" s="1"/>
  <c r="N19" i="3" s="1"/>
  <c r="E31" i="3"/>
  <c r="E170" i="3"/>
  <c r="L34" i="3" s="1"/>
  <c r="E162" i="3"/>
  <c r="L33" i="3" s="1"/>
  <c r="E154" i="3"/>
  <c r="L32" i="3" s="1"/>
  <c r="E146" i="3"/>
  <c r="L31" i="3" s="1"/>
  <c r="E138" i="3"/>
  <c r="L30" i="3" s="1"/>
  <c r="E130" i="3"/>
  <c r="L29" i="3" s="1"/>
  <c r="E116" i="3"/>
  <c r="L28" i="3" s="1"/>
  <c r="E108" i="3"/>
  <c r="L27" i="3" s="1"/>
  <c r="E100" i="3"/>
  <c r="L26" i="3" s="1"/>
  <c r="E92" i="3"/>
  <c r="L25" i="3" s="1"/>
  <c r="E84" i="3"/>
  <c r="L24" i="3" s="1"/>
  <c r="E76" i="3"/>
  <c r="L23" i="3" s="1"/>
  <c r="E62" i="3"/>
  <c r="L22" i="3" s="1"/>
  <c r="E54" i="3"/>
  <c r="L21" i="3" s="1"/>
  <c r="E46" i="3"/>
  <c r="L20" i="3" s="1"/>
  <c r="E38" i="3"/>
  <c r="L19" i="3" s="1"/>
  <c r="E30" i="3"/>
  <c r="L18" i="3" s="1"/>
  <c r="E22" i="3"/>
  <c r="L17" i="3" s="1"/>
  <c r="E23" i="3"/>
  <c r="G23" i="3" s="1"/>
  <c r="N17" i="3" s="1"/>
  <c r="G55" i="3"/>
  <c r="N21" i="3" s="1"/>
  <c r="G31" i="3"/>
  <c r="N18" i="3" s="1"/>
  <c r="D173" i="3"/>
  <c r="D65" i="3"/>
  <c r="J52" i="1"/>
  <c r="I52" i="1"/>
  <c r="C38" i="4"/>
  <c r="M19" i="1"/>
  <c r="C39" i="4"/>
  <c r="M20" i="1"/>
  <c r="M18" i="1"/>
  <c r="G117" i="3"/>
  <c r="I117" i="3" s="1"/>
  <c r="O28" i="3" s="1"/>
  <c r="G101" i="3"/>
  <c r="N26" i="3" s="1"/>
  <c r="K23" i="3"/>
  <c r="K32" i="3"/>
  <c r="K34" i="3"/>
  <c r="K33" i="3"/>
  <c r="K31" i="3"/>
  <c r="K30" i="3"/>
  <c r="K29" i="3"/>
  <c r="K28" i="3"/>
  <c r="K27" i="3"/>
  <c r="K26" i="3"/>
  <c r="K25" i="3"/>
  <c r="K24" i="3"/>
  <c r="K22" i="3"/>
  <c r="K21" i="3"/>
  <c r="K20" i="3"/>
  <c r="K19" i="3"/>
  <c r="M34" i="3"/>
  <c r="M33" i="3"/>
  <c r="M32" i="3"/>
  <c r="M31" i="3"/>
  <c r="M30" i="3"/>
  <c r="M29" i="3"/>
  <c r="M28" i="3"/>
  <c r="M27" i="3"/>
  <c r="M26" i="3"/>
  <c r="M25" i="3"/>
  <c r="M24" i="3"/>
  <c r="M23" i="3"/>
  <c r="M22" i="3"/>
  <c r="M21" i="3"/>
  <c r="M20" i="3"/>
  <c r="M19" i="3"/>
  <c r="M18" i="3"/>
  <c r="K18" i="3"/>
  <c r="M17" i="3"/>
  <c r="K17" i="3"/>
  <c r="C36" i="4"/>
  <c r="K16" i="1"/>
  <c r="H9" i="1"/>
  <c r="H10" i="1"/>
  <c r="H124" i="3"/>
  <c r="H70" i="3"/>
  <c r="H16" i="3"/>
  <c r="K42" i="1"/>
  <c r="M42" i="1"/>
  <c r="K43" i="1"/>
  <c r="M43" i="1"/>
  <c r="K44" i="1"/>
  <c r="M44" i="1"/>
  <c r="K45" i="1"/>
  <c r="M45" i="1"/>
  <c r="K46" i="1"/>
  <c r="M46" i="1"/>
  <c r="K47" i="1"/>
  <c r="M47" i="1"/>
  <c r="K48" i="1"/>
  <c r="M48" i="1"/>
  <c r="K49" i="1"/>
  <c r="M49" i="1"/>
  <c r="K50" i="1"/>
  <c r="M50" i="1"/>
  <c r="K51" i="1"/>
  <c r="M51" i="1"/>
  <c r="B20" i="1"/>
  <c r="C19" i="1"/>
  <c r="B12" i="1"/>
  <c r="C11" i="1"/>
  <c r="G171" i="3"/>
  <c r="I171" i="3" s="1"/>
  <c r="O34" i="3" s="1"/>
  <c r="G163" i="3"/>
  <c r="I163" i="3" s="1"/>
  <c r="O33" i="3" s="1"/>
  <c r="G155" i="3"/>
  <c r="N32" i="3" s="1"/>
  <c r="G147" i="3"/>
  <c r="I147" i="3" s="1"/>
  <c r="O31" i="3" s="1"/>
  <c r="G139" i="3"/>
  <c r="I139" i="3" s="1"/>
  <c r="O30" i="3" s="1"/>
  <c r="G131" i="3"/>
  <c r="N29" i="3" s="1"/>
  <c r="G109" i="3"/>
  <c r="I109" i="3" s="1"/>
  <c r="O27" i="3" s="1"/>
  <c r="G93" i="3"/>
  <c r="N25" i="3" s="1"/>
  <c r="E8" i="1"/>
  <c r="H14" i="1"/>
  <c r="G63" i="3"/>
  <c r="I63" i="3" s="1"/>
  <c r="O22" i="3" s="1"/>
  <c r="B21" i="1"/>
  <c r="H18" i="1"/>
  <c r="B18" i="1"/>
  <c r="K12" i="1"/>
  <c r="K13" i="1"/>
  <c r="B15" i="1"/>
  <c r="C14" i="1"/>
  <c r="B13" i="1"/>
  <c r="B10" i="1"/>
  <c r="C9" i="1"/>
  <c r="C18" i="4"/>
  <c r="G9" i="1"/>
  <c r="C27" i="4"/>
  <c r="H15" i="1"/>
  <c r="K52" i="1"/>
  <c r="I101" i="3" l="1"/>
  <c r="O26" i="3" s="1"/>
  <c r="N31" i="3"/>
  <c r="N34" i="3"/>
  <c r="I93" i="3"/>
  <c r="O25" i="3" s="1"/>
  <c r="N28" i="3"/>
  <c r="N30" i="3"/>
  <c r="I39" i="3"/>
  <c r="O19" i="3" s="1"/>
  <c r="I155" i="3"/>
  <c r="O32" i="3" s="1"/>
  <c r="N23" i="3"/>
  <c r="F119" i="3"/>
  <c r="N22" i="3"/>
  <c r="M35" i="3"/>
  <c r="M52" i="1"/>
  <c r="M53" i="1" s="1"/>
  <c r="I23" i="3"/>
  <c r="O17" i="3" s="1"/>
  <c r="F173" i="3"/>
  <c r="N27" i="3"/>
  <c r="I55" i="3"/>
  <c r="O21" i="3" s="1"/>
  <c r="I31" i="3"/>
  <c r="O18" i="3" s="1"/>
  <c r="N20" i="3"/>
  <c r="I131" i="3"/>
  <c r="I85" i="3"/>
  <c r="F65" i="3"/>
  <c r="N33" i="3"/>
  <c r="N35" i="3" l="1"/>
  <c r="M54" i="1"/>
  <c r="H119" i="3"/>
  <c r="O24" i="3"/>
  <c r="H65" i="3"/>
  <c r="O29" i="3"/>
  <c r="H173" i="3"/>
  <c r="J57" i="1" l="1"/>
  <c r="J59" i="1" s="1"/>
  <c r="J60" i="1" s="1"/>
  <c r="O35" i="3"/>
  <c r="N36" i="3" s="1"/>
</calcChain>
</file>

<file path=xl/sharedStrings.xml><?xml version="1.0" encoding="utf-8"?>
<sst xmlns="http://schemas.openxmlformats.org/spreadsheetml/2006/main" count="5233" uniqueCount="4506">
  <si>
    <t>お
名
前</t>
    <rPh sb="2" eb="3">
      <t>メイ</t>
    </rPh>
    <rPh sb="4" eb="5">
      <t>マエ</t>
    </rPh>
    <phoneticPr fontId="2"/>
  </si>
  <si>
    <t>ご
住
所</t>
    <rPh sb="2" eb="3">
      <t>ジュウ</t>
    </rPh>
    <rPh sb="4" eb="5">
      <t>トコロ</t>
    </rPh>
    <phoneticPr fontId="2"/>
  </si>
  <si>
    <t>〒</t>
    <phoneticPr fontId="2"/>
  </si>
  <si>
    <t>ご依頼主様</t>
    <rPh sb="1" eb="4">
      <t>イライヌシ</t>
    </rPh>
    <rPh sb="4" eb="5">
      <t>サマ</t>
    </rPh>
    <phoneticPr fontId="2"/>
  </si>
  <si>
    <t>ご依頼主様の上記以外の連絡先</t>
    <rPh sb="1" eb="4">
      <t>イライヌシ</t>
    </rPh>
    <rPh sb="4" eb="5">
      <t>サマ</t>
    </rPh>
    <rPh sb="6" eb="8">
      <t>ジョウキ</t>
    </rPh>
    <rPh sb="8" eb="10">
      <t>イガイ</t>
    </rPh>
    <rPh sb="11" eb="14">
      <t>レンラクサキ</t>
    </rPh>
    <phoneticPr fontId="2"/>
  </si>
  <si>
    <t>〒</t>
    <phoneticPr fontId="2"/>
  </si>
  <si>
    <t>金額</t>
    <rPh sb="0" eb="2">
      <t>キンガク</t>
    </rPh>
    <phoneticPr fontId="2"/>
  </si>
  <si>
    <t>単価</t>
    <rPh sb="0" eb="2">
      <t>タンカ</t>
    </rPh>
    <phoneticPr fontId="2"/>
  </si>
  <si>
    <t>総数量</t>
    <rPh sb="0" eb="1">
      <t>ソウ</t>
    </rPh>
    <rPh sb="1" eb="3">
      <t>スウリョウ</t>
    </rPh>
    <phoneticPr fontId="2"/>
  </si>
  <si>
    <t>誕生日</t>
    <rPh sb="0" eb="3">
      <t>タンジョウビ</t>
    </rPh>
    <phoneticPr fontId="2"/>
  </si>
  <si>
    <t>性別</t>
    <rPh sb="0" eb="2">
      <t>セイベツ</t>
    </rPh>
    <phoneticPr fontId="2"/>
  </si>
  <si>
    <t>Tel</t>
    <phoneticPr fontId="2"/>
  </si>
  <si>
    <t>内祝い専用カード</t>
    <rPh sb="0" eb="2">
      <t>ウチイワ</t>
    </rPh>
    <rPh sb="3" eb="5">
      <t>センヨウ</t>
    </rPh>
    <phoneticPr fontId="2"/>
  </si>
  <si>
    <t>包装紙</t>
    <rPh sb="0" eb="3">
      <t>ホウソウシ</t>
    </rPh>
    <phoneticPr fontId="2"/>
  </si>
  <si>
    <t>自宅分
数量</t>
    <rPh sb="0" eb="2">
      <t>ジタク</t>
    </rPh>
    <rPh sb="2" eb="3">
      <t>ブン</t>
    </rPh>
    <rPh sb="4" eb="5">
      <t>カズ</t>
    </rPh>
    <rPh sb="5" eb="6">
      <t>リョウ</t>
    </rPh>
    <phoneticPr fontId="2"/>
  </si>
  <si>
    <t>宅配分
数量</t>
    <rPh sb="0" eb="1">
      <t>タク</t>
    </rPh>
    <rPh sb="1" eb="3">
      <t>ハイブン</t>
    </rPh>
    <rPh sb="4" eb="6">
      <t>スウリョウ</t>
    </rPh>
    <phoneticPr fontId="2"/>
  </si>
  <si>
    <t>商品番号</t>
    <rPh sb="0" eb="2">
      <t>ショウヒン</t>
    </rPh>
    <rPh sb="2" eb="4">
      <t>バンゴウ</t>
    </rPh>
    <phoneticPr fontId="2"/>
  </si>
  <si>
    <t>内</t>
    <rPh sb="0" eb="1">
      <t>ウチ</t>
    </rPh>
    <phoneticPr fontId="2"/>
  </si>
  <si>
    <t>祝</t>
    <rPh sb="0" eb="1">
      <t>イワ</t>
    </rPh>
    <phoneticPr fontId="2"/>
  </si>
  <si>
    <t>ふりがな</t>
    <phoneticPr fontId="2"/>
  </si>
  <si>
    <t>受注日</t>
    <rPh sb="0" eb="2">
      <t>ジュチュウ</t>
    </rPh>
    <rPh sb="2" eb="3">
      <t>ビ</t>
    </rPh>
    <phoneticPr fontId="2"/>
  </si>
  <si>
    <t>受注者</t>
    <rPh sb="0" eb="3">
      <t>ジュチュウシャ</t>
    </rPh>
    <phoneticPr fontId="2"/>
  </si>
  <si>
    <t>送料</t>
    <rPh sb="0" eb="2">
      <t>ソウリョウ</t>
    </rPh>
    <phoneticPr fontId="2"/>
  </si>
  <si>
    <t>受注番号</t>
    <rPh sb="0" eb="2">
      <t>ジュチュウ</t>
    </rPh>
    <rPh sb="2" eb="4">
      <t>バンゴウ</t>
    </rPh>
    <phoneticPr fontId="2"/>
  </si>
  <si>
    <t>備
考
欄</t>
    <rPh sb="0" eb="1">
      <t>ソナエ</t>
    </rPh>
    <rPh sb="2" eb="3">
      <t>コウ</t>
    </rPh>
    <rPh sb="4" eb="5">
      <t>ラン</t>
    </rPh>
    <phoneticPr fontId="2"/>
  </si>
  <si>
    <t>＊実際ののし書きはタテ書きで、かなをふった場合は、
　ひらがなとなります。</t>
    <rPh sb="1" eb="3">
      <t>ジッサイ</t>
    </rPh>
    <rPh sb="6" eb="7">
      <t>ガ</t>
    </rPh>
    <rPh sb="11" eb="12">
      <t>カ</t>
    </rPh>
    <rPh sb="21" eb="23">
      <t>バアイ</t>
    </rPh>
    <phoneticPr fontId="2"/>
  </si>
  <si>
    <t>お申込日</t>
    <rPh sb="1" eb="3">
      <t>モウシコミ</t>
    </rPh>
    <rPh sb="3" eb="4">
      <t>ビ</t>
    </rPh>
    <phoneticPr fontId="11"/>
  </si>
  <si>
    <t>ご依頼主のお名前（漢字）</t>
    <rPh sb="1" eb="4">
      <t>イライヌシ</t>
    </rPh>
    <rPh sb="6" eb="8">
      <t>ナマエ</t>
    </rPh>
    <rPh sb="9" eb="11">
      <t>カンジ</t>
    </rPh>
    <phoneticPr fontId="11"/>
  </si>
  <si>
    <t>電話番号</t>
    <phoneticPr fontId="11"/>
  </si>
  <si>
    <t>ふりがな</t>
    <phoneticPr fontId="11"/>
  </si>
  <si>
    <t>お名前</t>
    <rPh sb="1" eb="3">
      <t>ナマエ</t>
    </rPh>
    <phoneticPr fontId="11"/>
  </si>
  <si>
    <t>お子様の生年月日</t>
    <rPh sb="4" eb="6">
      <t>セイネン</t>
    </rPh>
    <rPh sb="6" eb="8">
      <t>ガッピ</t>
    </rPh>
    <phoneticPr fontId="11"/>
  </si>
  <si>
    <t>のしの体裁などについて</t>
    <rPh sb="3" eb="5">
      <t>テイサイ</t>
    </rPh>
    <phoneticPr fontId="11"/>
  </si>
  <si>
    <t>入力欄</t>
    <rPh sb="0" eb="2">
      <t>ニュウリョク</t>
    </rPh>
    <rPh sb="2" eb="3">
      <t>ラン</t>
    </rPh>
    <phoneticPr fontId="11"/>
  </si>
  <si>
    <t>ふりがなをつけますか、ご不要でしょうか</t>
    <rPh sb="12" eb="14">
      <t>フヨウ</t>
    </rPh>
    <phoneticPr fontId="11"/>
  </si>
  <si>
    <r>
      <t>株式会社　愛育ベビー　　</t>
    </r>
    <r>
      <rPr>
        <sz val="9"/>
        <rFont val="ＭＳ ゴシック"/>
        <family val="3"/>
        <charset val="128"/>
      </rPr>
      <t>Tel.048-469-2221　Fax048-469-2367　Email:info@ibaby.co.jp</t>
    </r>
    <rPh sb="0" eb="10">
      <t>アイ</t>
    </rPh>
    <phoneticPr fontId="11"/>
  </si>
  <si>
    <r>
      <t>住所2　</t>
    </r>
    <r>
      <rPr>
        <sz val="8"/>
        <rFont val="MS UI Gothic"/>
        <family val="3"/>
        <charset val="128"/>
      </rPr>
      <t>（マンション名なども必ずご記入下さい。</t>
    </r>
    <rPh sb="0" eb="2">
      <t>ジュウショ</t>
    </rPh>
    <rPh sb="10" eb="11">
      <t>メイ</t>
    </rPh>
    <rPh sb="14" eb="15">
      <t>カナラ</t>
    </rPh>
    <rPh sb="17" eb="19">
      <t>キニュウ</t>
    </rPh>
    <rPh sb="19" eb="20">
      <t>クダ</t>
    </rPh>
    <phoneticPr fontId="11"/>
  </si>
  <si>
    <r>
      <rPr>
        <sz val="10"/>
        <rFont val="MS UI Gothic"/>
        <family val="3"/>
        <charset val="128"/>
      </rPr>
      <t>お子様の性別　</t>
    </r>
    <r>
      <rPr>
        <sz val="8"/>
        <rFont val="MS UI Gothic"/>
        <family val="3"/>
        <charset val="128"/>
      </rPr>
      <t>（男の子「1」、女の子「2」と数字を入力して下さい。</t>
    </r>
    <rPh sb="1" eb="3">
      <t>コサマ</t>
    </rPh>
    <rPh sb="4" eb="6">
      <t>セイベツ</t>
    </rPh>
    <rPh sb="8" eb="9">
      <t>オトコ</t>
    </rPh>
    <rPh sb="10" eb="11">
      <t>コ</t>
    </rPh>
    <rPh sb="15" eb="16">
      <t>オンナ</t>
    </rPh>
    <rPh sb="17" eb="18">
      <t>コ</t>
    </rPh>
    <rPh sb="22" eb="24">
      <t>スウジ</t>
    </rPh>
    <rPh sb="25" eb="27">
      <t>ニュウリョク</t>
    </rPh>
    <rPh sb="29" eb="30">
      <t>クダ</t>
    </rPh>
    <phoneticPr fontId="11"/>
  </si>
  <si>
    <t>〒　郵便番号</t>
    <phoneticPr fontId="11"/>
  </si>
  <si>
    <t>連名にされる場合は 「1」 と数字を入力してください。</t>
    <rPh sb="0" eb="2">
      <t>レンメイ</t>
    </rPh>
    <rPh sb="6" eb="8">
      <t>バアイ</t>
    </rPh>
    <rPh sb="15" eb="17">
      <t>スウジ</t>
    </rPh>
    <rPh sb="18" eb="20">
      <t>ニュウリョク</t>
    </rPh>
    <phoneticPr fontId="11"/>
  </si>
  <si>
    <t>ご自宅分の商品をご実家にお届けする場合はご記入下さい。</t>
    <rPh sb="1" eb="3">
      <t>ジタク</t>
    </rPh>
    <rPh sb="3" eb="4">
      <t>ブン</t>
    </rPh>
    <rPh sb="5" eb="7">
      <t>ショウヒン</t>
    </rPh>
    <rPh sb="9" eb="11">
      <t>ジッカ</t>
    </rPh>
    <rPh sb="13" eb="14">
      <t>トド</t>
    </rPh>
    <rPh sb="17" eb="19">
      <t>バアイ</t>
    </rPh>
    <rPh sb="21" eb="23">
      <t>キニュウ</t>
    </rPh>
    <rPh sb="23" eb="24">
      <t>クダ</t>
    </rPh>
    <phoneticPr fontId="2"/>
  </si>
  <si>
    <t>ご実家またはお勤め先の電話番号</t>
    <rPh sb="1" eb="3">
      <t>ジッカ</t>
    </rPh>
    <rPh sb="7" eb="8">
      <t>ツト</t>
    </rPh>
    <rPh sb="9" eb="10">
      <t>サキ</t>
    </rPh>
    <rPh sb="11" eb="13">
      <t>デンワ</t>
    </rPh>
    <rPh sb="13" eb="15">
      <t>バンゴウ</t>
    </rPh>
    <phoneticPr fontId="11"/>
  </si>
  <si>
    <t>ご実家にいらっしゃる場合や、お勤め先へのご連絡がご都合がよい場合にご記入下さい。</t>
    <rPh sb="1" eb="3">
      <t>ジッカ</t>
    </rPh>
    <rPh sb="10" eb="12">
      <t>バアイ</t>
    </rPh>
    <rPh sb="15" eb="16">
      <t>ツト</t>
    </rPh>
    <rPh sb="17" eb="18">
      <t>サキ</t>
    </rPh>
    <rPh sb="21" eb="23">
      <t>レンラク</t>
    </rPh>
    <rPh sb="25" eb="27">
      <t>ツゴウ</t>
    </rPh>
    <rPh sb="30" eb="32">
      <t>バアイ</t>
    </rPh>
    <rPh sb="34" eb="36">
      <t>キニュウ</t>
    </rPh>
    <rPh sb="36" eb="37">
      <t>クダ</t>
    </rPh>
    <phoneticPr fontId="11"/>
  </si>
  <si>
    <t>赤の
ちお
ゃ名
ん前</t>
    <rPh sb="0" eb="1">
      <t>アカ</t>
    </rPh>
    <phoneticPr fontId="2"/>
  </si>
  <si>
    <t>お申込日</t>
    <rPh sb="1" eb="4">
      <t>モウシコミビ</t>
    </rPh>
    <phoneticPr fontId="2"/>
  </si>
  <si>
    <t>備考</t>
    <rPh sb="0" eb="2">
      <t>ビコウ</t>
    </rPh>
    <phoneticPr fontId="2"/>
  </si>
  <si>
    <t>郵便番号</t>
    <rPh sb="0" eb="4">
      <t>ユウビンバンゴウ</t>
    </rPh>
    <phoneticPr fontId="11"/>
  </si>
  <si>
    <t>住所1　</t>
    <rPh sb="0" eb="2">
      <t>ジュウショ</t>
    </rPh>
    <phoneticPr fontId="11"/>
  </si>
  <si>
    <t>住所2</t>
    <phoneticPr fontId="11"/>
  </si>
  <si>
    <t>先様のお名前</t>
    <phoneticPr fontId="11"/>
  </si>
  <si>
    <t>申込商品番号</t>
    <phoneticPr fontId="11"/>
  </si>
  <si>
    <t>商品名</t>
    <rPh sb="0" eb="3">
      <t>ショウヒンメイ</t>
    </rPh>
    <phoneticPr fontId="11"/>
  </si>
  <si>
    <t>ご注文数量</t>
    <phoneticPr fontId="11"/>
  </si>
  <si>
    <t>単価</t>
    <rPh sb="0" eb="2">
      <t>タンカ</t>
    </rPh>
    <phoneticPr fontId="11"/>
  </si>
  <si>
    <t>金額</t>
    <rPh sb="0" eb="2">
      <t>キンガク</t>
    </rPh>
    <phoneticPr fontId="11"/>
  </si>
  <si>
    <t>備考（送料）</t>
    <rPh sb="0" eb="2">
      <t>ビコウ</t>
    </rPh>
    <rPh sb="3" eb="5">
      <t>ソウリョウ</t>
    </rPh>
    <phoneticPr fontId="11"/>
  </si>
  <si>
    <t>数量</t>
    <rPh sb="0" eb="2">
      <t>スウリョウ</t>
    </rPh>
    <phoneticPr fontId="11"/>
  </si>
  <si>
    <t>送料</t>
    <rPh sb="0" eb="2">
      <t>ソウリョウ</t>
    </rPh>
    <phoneticPr fontId="11"/>
  </si>
  <si>
    <r>
      <t>株式会社　愛育ベビー</t>
    </r>
    <r>
      <rPr>
        <sz val="8"/>
        <rFont val="ＭＳ ゴシック"/>
        <family val="3"/>
        <charset val="128"/>
      </rPr>
      <t>　〒351-0101　埼玉県和光市白子3-38-47　Tel.048-469-2221　Fax048-469-2367　Email:info@ibaby.co.jp</t>
    </r>
    <rPh sb="0" eb="10">
      <t>アイ</t>
    </rPh>
    <rPh sb="11" eb="36">
      <t>シラコ</t>
    </rPh>
    <phoneticPr fontId="11"/>
  </si>
  <si>
    <t>様</t>
    <rPh sb="0" eb="1">
      <t>サマ</t>
    </rPh>
    <phoneticPr fontId="2"/>
  </si>
  <si>
    <t>ちゃん</t>
    <phoneticPr fontId="2"/>
  </si>
  <si>
    <t>ふりがなを付ける「1」、不要は「2」</t>
    <rPh sb="5" eb="6">
      <t>ツ</t>
    </rPh>
    <rPh sb="12" eb="14">
      <t>フヨウ</t>
    </rPh>
    <phoneticPr fontId="11"/>
  </si>
  <si>
    <t>住所1（県名もお書き下さいますようお願いします。　</t>
    <rPh sb="0" eb="2">
      <t>ジュウショ</t>
    </rPh>
    <rPh sb="4" eb="6">
      <t>ケンメイ</t>
    </rPh>
    <rPh sb="8" eb="9">
      <t>カ</t>
    </rPh>
    <rPh sb="10" eb="11">
      <t>クダ</t>
    </rPh>
    <rPh sb="18" eb="19">
      <t>ネガ</t>
    </rPh>
    <phoneticPr fontId="11"/>
  </si>
  <si>
    <t>この1～6の集計です。</t>
    <rPh sb="6" eb="8">
      <t>シュウケイ</t>
    </rPh>
    <phoneticPr fontId="11"/>
  </si>
  <si>
    <t>この13～18の集計です。</t>
    <rPh sb="8" eb="10">
      <t>シュウケイ</t>
    </rPh>
    <phoneticPr fontId="11"/>
  </si>
  <si>
    <t>この7～12集計です。</t>
    <rPh sb="6" eb="8">
      <t>シュウケイ</t>
    </rPh>
    <phoneticPr fontId="11"/>
  </si>
  <si>
    <t>お申込み商品集計表</t>
    <rPh sb="1" eb="3">
      <t>モウシコ</t>
    </rPh>
    <rPh sb="4" eb="6">
      <t>ショウヒン</t>
    </rPh>
    <rPh sb="6" eb="8">
      <t>シュウケイ</t>
    </rPh>
    <rPh sb="8" eb="9">
      <t>ヒョウ</t>
    </rPh>
    <phoneticPr fontId="2"/>
  </si>
  <si>
    <t>７軒以上先様へのお届けがある方は、下に7番目以降の記入欄があります。</t>
    <rPh sb="1" eb="2">
      <t>ケン</t>
    </rPh>
    <rPh sb="2" eb="4">
      <t>イジョウ</t>
    </rPh>
    <rPh sb="4" eb="6">
      <t>サキサマ</t>
    </rPh>
    <rPh sb="9" eb="10">
      <t>トド</t>
    </rPh>
    <rPh sb="14" eb="15">
      <t>カタ</t>
    </rPh>
    <rPh sb="17" eb="18">
      <t>シタ</t>
    </rPh>
    <rPh sb="20" eb="24">
      <t>バンメイコウ</t>
    </rPh>
    <rPh sb="25" eb="27">
      <t>キニュウ</t>
    </rPh>
    <rPh sb="27" eb="28">
      <t>ラン</t>
    </rPh>
    <phoneticPr fontId="11"/>
  </si>
  <si>
    <t>13軒以上先様へのお届けがある方は、下に13番目以降の記入欄があります。</t>
    <rPh sb="2" eb="5">
      <t>ケンイジョウ</t>
    </rPh>
    <rPh sb="5" eb="7">
      <t>サキサマ</t>
    </rPh>
    <rPh sb="10" eb="11">
      <t>トド</t>
    </rPh>
    <rPh sb="15" eb="16">
      <t>ホウ</t>
    </rPh>
    <rPh sb="18" eb="19">
      <t>シタ</t>
    </rPh>
    <rPh sb="22" eb="26">
      <t>バンメイコウ</t>
    </rPh>
    <rPh sb="27" eb="29">
      <t>キニュウ</t>
    </rPh>
    <rPh sb="29" eb="30">
      <t>ラン</t>
    </rPh>
    <phoneticPr fontId="11"/>
  </si>
  <si>
    <t>info@ibaby.co.jp</t>
    <phoneticPr fontId="2"/>
  </si>
  <si>
    <t>送付先メールアドレス</t>
    <rPh sb="0" eb="2">
      <t>ソウフ</t>
    </rPh>
    <rPh sb="2" eb="3">
      <t>サキ</t>
    </rPh>
    <phoneticPr fontId="2"/>
  </si>
  <si>
    <t>＊このお申込用紙を保存されていない方はまず最初に「名前を付けて保存」をお願いします。入力後保存してメールに添付ファイルしてお送り下さい。</t>
    <rPh sb="4" eb="6">
      <t>モウシコミ</t>
    </rPh>
    <rPh sb="6" eb="8">
      <t>ヨウシ</t>
    </rPh>
    <rPh sb="9" eb="11">
      <t>ホゾン</t>
    </rPh>
    <rPh sb="17" eb="18">
      <t>カタ</t>
    </rPh>
    <rPh sb="21" eb="23">
      <t>サイショ</t>
    </rPh>
    <rPh sb="25" eb="27">
      <t>ナマエ</t>
    </rPh>
    <rPh sb="28" eb="29">
      <t>ツ</t>
    </rPh>
    <rPh sb="31" eb="33">
      <t>ホゾン</t>
    </rPh>
    <rPh sb="36" eb="37">
      <t>ネガ</t>
    </rPh>
    <rPh sb="42" eb="45">
      <t>ニュウリョクゴ</t>
    </rPh>
    <rPh sb="45" eb="47">
      <t>ホゾン</t>
    </rPh>
    <rPh sb="53" eb="55">
      <t>テンプ</t>
    </rPh>
    <rPh sb="62" eb="63">
      <t>オク</t>
    </rPh>
    <rPh sb="64" eb="65">
      <t>クダ</t>
    </rPh>
    <phoneticPr fontId="2"/>
  </si>
  <si>
    <t>携帯番号</t>
    <rPh sb="0" eb="2">
      <t>ケイタイ</t>
    </rPh>
    <rPh sb="2" eb="4">
      <t>バンゴウ</t>
    </rPh>
    <phoneticPr fontId="2"/>
  </si>
  <si>
    <t>のし紙</t>
    <rPh sb="2" eb="3">
      <t>ガミ</t>
    </rPh>
    <phoneticPr fontId="2"/>
  </si>
  <si>
    <t>包装紙をご選択いただきます。４種類からお選び下さい。</t>
    <rPh sb="0" eb="3">
      <t>ホウソウシ</t>
    </rPh>
    <rPh sb="5" eb="7">
      <t>センタク</t>
    </rPh>
    <rPh sb="15" eb="17">
      <t>シュルイ</t>
    </rPh>
    <rPh sb="20" eb="21">
      <t>エラ</t>
    </rPh>
    <rPh sb="22" eb="23">
      <t>クダ</t>
    </rPh>
    <phoneticPr fontId="11"/>
  </si>
  <si>
    <t>小花柄[1]、ピンクバラ柄[2]、グリーンクローバー[3]、イエローベアー[4]</t>
    <rPh sb="0" eb="2">
      <t>コバナ</t>
    </rPh>
    <rPh sb="2" eb="3">
      <t>ガラ</t>
    </rPh>
    <rPh sb="12" eb="13">
      <t>ガラ</t>
    </rPh>
    <phoneticPr fontId="2"/>
  </si>
  <si>
    <t>のし紙をお選び下さい。</t>
    <rPh sb="2" eb="3">
      <t>ガミ</t>
    </rPh>
    <rPh sb="5" eb="6">
      <t>エラ</t>
    </rPh>
    <rPh sb="7" eb="8">
      <t>クダ</t>
    </rPh>
    <phoneticPr fontId="11"/>
  </si>
  <si>
    <t>品番</t>
    <rPh sb="0" eb="2">
      <t>ヒンバン</t>
    </rPh>
    <phoneticPr fontId="2"/>
  </si>
  <si>
    <t>数量</t>
    <rPh sb="0" eb="2">
      <t>スウリョウ</t>
    </rPh>
    <phoneticPr fontId="2"/>
  </si>
  <si>
    <t>金額</t>
    <rPh sb="0" eb="1">
      <t>キン</t>
    </rPh>
    <rPh sb="1" eb="2">
      <t>ガク</t>
    </rPh>
    <phoneticPr fontId="2"/>
  </si>
  <si>
    <t>ｶﾀﾛｸﾞNo</t>
  </si>
  <si>
    <t>カタログギフト マイハート ホライズン</t>
  </si>
  <si>
    <t>カタログギフト マイハート レイク</t>
  </si>
  <si>
    <t>カタログギフト マイハート ヒル</t>
  </si>
  <si>
    <t>カタログギフト マイハート リバー</t>
  </si>
  <si>
    <t>カタログギフト マイハート バレイ</t>
  </si>
  <si>
    <t>カタログギフト マイハート フォレスト</t>
  </si>
  <si>
    <t>カタログギフト マイハート クレスト</t>
  </si>
  <si>
    <t>カタログギフト マイハート リッジ</t>
  </si>
  <si>
    <t>カタログギフト マイハート ピーク</t>
  </si>
  <si>
    <t>カタログギフト マイハート スカイ</t>
  </si>
  <si>
    <t>カタログギフト マイハート サミット</t>
  </si>
  <si>
    <t>カタログギフト マイハート ユニバース</t>
  </si>
  <si>
    <t>品名</t>
    <rPh sb="0" eb="2">
      <t>ヒンメイ</t>
    </rPh>
    <phoneticPr fontId="2"/>
  </si>
  <si>
    <t>ご依頼主のおなまえ（ふりがな）</t>
    <rPh sb="1" eb="4">
      <t>イライヌシ</t>
    </rPh>
    <phoneticPr fontId="11"/>
  </si>
  <si>
    <t>ふりがな</t>
    <phoneticPr fontId="2"/>
  </si>
  <si>
    <t>3W04510N</t>
  </si>
  <si>
    <t>ムーミン エクセルシュクレ ピンク</t>
  </si>
  <si>
    <t>3W04534N</t>
  </si>
  <si>
    <t>ムーミン エクセルシュクレ ブルー</t>
  </si>
  <si>
    <t>3W04555N</t>
  </si>
  <si>
    <t>ムーミン ティータイムギフト ブルー</t>
  </si>
  <si>
    <t>3W04576N</t>
  </si>
  <si>
    <t>ムーミン ティータイムギフト ピンク</t>
  </si>
  <si>
    <t>3W04527N</t>
  </si>
  <si>
    <t>3W04548N</t>
  </si>
  <si>
    <t>3W04569N</t>
  </si>
  <si>
    <t>3W04580N</t>
  </si>
  <si>
    <t>送料</t>
    <rPh sb="0" eb="2">
      <t>ソウリョウ</t>
    </rPh>
    <phoneticPr fontId="2"/>
  </si>
  <si>
    <t>合計</t>
    <rPh sb="0" eb="2">
      <t>ゴウケイ</t>
    </rPh>
    <phoneticPr fontId="2"/>
  </si>
  <si>
    <t>金額合計</t>
    <rPh sb="0" eb="2">
      <t>キンガク</t>
    </rPh>
    <rPh sb="2" eb="4">
      <t>ゴウケイ</t>
    </rPh>
    <phoneticPr fontId="2"/>
  </si>
  <si>
    <t>*** ご記入の手順 ***</t>
    <rPh sb="5" eb="7">
      <t>キニュウ</t>
    </rPh>
    <rPh sb="8" eb="10">
      <t>テジュン</t>
    </rPh>
    <phoneticPr fontId="2"/>
  </si>
  <si>
    <t>　　　　　　 （この「1.ご依頼主様」シートへ入力すると「3.ご進物品注文書」シートへ反映されます。）</t>
    <rPh sb="14" eb="17">
      <t>イライヌシ</t>
    </rPh>
    <rPh sb="17" eb="18">
      <t>サマ</t>
    </rPh>
    <rPh sb="23" eb="25">
      <t>ニュウリョク</t>
    </rPh>
    <rPh sb="32" eb="34">
      <t>シンモツ</t>
    </rPh>
    <rPh sb="34" eb="35">
      <t>ヒン</t>
    </rPh>
    <rPh sb="35" eb="38">
      <t>チュウモンショ</t>
    </rPh>
    <rPh sb="43" eb="45">
      <t>ハンエイ</t>
    </rPh>
    <phoneticPr fontId="2"/>
  </si>
  <si>
    <t>　２．「2.宅配住所録」シートへ　発送する先様のお名前、ご住所、商品、個数等をご記入下さい。</t>
    <rPh sb="6" eb="8">
      <t>タクハイ</t>
    </rPh>
    <rPh sb="8" eb="11">
      <t>ジュウショロク</t>
    </rPh>
    <rPh sb="17" eb="18">
      <t>ハツ</t>
    </rPh>
    <rPh sb="18" eb="19">
      <t>ソウ</t>
    </rPh>
    <rPh sb="21" eb="23">
      <t>サキサマ</t>
    </rPh>
    <rPh sb="25" eb="27">
      <t>ナマエ</t>
    </rPh>
    <rPh sb="29" eb="31">
      <t>ジュウショ</t>
    </rPh>
    <rPh sb="32" eb="34">
      <t>ショウヒン</t>
    </rPh>
    <rPh sb="35" eb="37">
      <t>コスウ</t>
    </rPh>
    <rPh sb="37" eb="38">
      <t>トウ</t>
    </rPh>
    <rPh sb="40" eb="42">
      <t>キニュウ</t>
    </rPh>
    <rPh sb="42" eb="43">
      <t>クダ</t>
    </rPh>
    <phoneticPr fontId="2"/>
  </si>
  <si>
    <t>　３．「3.ご進物品注文書」シートへ　商品ごとの合計個数をご記入下さい。</t>
    <rPh sb="7" eb="9">
      <t>シンモツ</t>
    </rPh>
    <rPh sb="9" eb="10">
      <t>ヒン</t>
    </rPh>
    <rPh sb="10" eb="13">
      <t>チュウモンショ</t>
    </rPh>
    <rPh sb="19" eb="21">
      <t>ショウヒン</t>
    </rPh>
    <rPh sb="24" eb="26">
      <t>ゴウケイ</t>
    </rPh>
    <rPh sb="26" eb="28">
      <t>コスウ</t>
    </rPh>
    <rPh sb="30" eb="32">
      <t>キニュウ</t>
    </rPh>
    <rPh sb="32" eb="33">
      <t>クダ</t>
    </rPh>
    <phoneticPr fontId="2"/>
  </si>
  <si>
    <t>数字は半角で入力して下さい。　何回か見直しをしましたがデータを間違えている場合があります。その際はご容赦ください。　　　　　　　　　　　　　</t>
    <rPh sb="0" eb="2">
      <t>スウジ</t>
    </rPh>
    <rPh sb="3" eb="5">
      <t>ハンカク</t>
    </rPh>
    <rPh sb="6" eb="8">
      <t>ニュウリョク</t>
    </rPh>
    <rPh sb="10" eb="11">
      <t>クダ</t>
    </rPh>
    <rPh sb="15" eb="17">
      <t>ナンカイ</t>
    </rPh>
    <rPh sb="18" eb="20">
      <t>ミナオ</t>
    </rPh>
    <rPh sb="31" eb="33">
      <t>マチガ</t>
    </rPh>
    <rPh sb="37" eb="39">
      <t>バアイ</t>
    </rPh>
    <rPh sb="47" eb="48">
      <t>サイ</t>
    </rPh>
    <rPh sb="50" eb="52">
      <t>ヨウシャ</t>
    </rPh>
    <phoneticPr fontId="11"/>
  </si>
  <si>
    <t>　１．下記のピンク色の欄へ　ご依頼主様の、お名前、ご住所等と「のし」の体裁をご記入下さい。</t>
    <rPh sb="3" eb="5">
      <t>カキ</t>
    </rPh>
    <rPh sb="9" eb="10">
      <t>イロ</t>
    </rPh>
    <rPh sb="11" eb="12">
      <t>ラン</t>
    </rPh>
    <rPh sb="15" eb="17">
      <t>イライ</t>
    </rPh>
    <rPh sb="17" eb="18">
      <t>ヌシ</t>
    </rPh>
    <rPh sb="18" eb="19">
      <t>サマ</t>
    </rPh>
    <rPh sb="22" eb="24">
      <t>ナマエ</t>
    </rPh>
    <rPh sb="26" eb="28">
      <t>ジュウショ</t>
    </rPh>
    <rPh sb="28" eb="29">
      <t>トウ</t>
    </rPh>
    <rPh sb="35" eb="37">
      <t>テイサイ</t>
    </rPh>
    <rPh sb="39" eb="41">
      <t>キニュウ</t>
    </rPh>
    <rPh sb="41" eb="42">
      <t>クダ</t>
    </rPh>
    <phoneticPr fontId="2"/>
  </si>
  <si>
    <t>　例）　連名にされる場合
　　　　 ○山　太郎・花子　　中丸（・）を入れる</t>
    <rPh sb="1" eb="2">
      <t>レイ</t>
    </rPh>
    <rPh sb="10" eb="12">
      <t>バアイ</t>
    </rPh>
    <rPh sb="28" eb="30">
      <t>ナカマル</t>
    </rPh>
    <rPh sb="34" eb="35">
      <t>イ</t>
    </rPh>
    <phoneticPr fontId="11"/>
  </si>
  <si>
    <t>　例）　090-1234-5678　　半角　ハイフンあり</t>
    <rPh sb="1" eb="2">
      <t>レイ</t>
    </rPh>
    <rPh sb="19" eb="21">
      <t>ハンカク</t>
    </rPh>
    <phoneticPr fontId="2"/>
  </si>
  <si>
    <t>県名からご記入下さい</t>
    <rPh sb="0" eb="1">
      <t>ケン</t>
    </rPh>
    <rPh sb="1" eb="2">
      <t>メイ</t>
    </rPh>
    <rPh sb="5" eb="7">
      <t>キニュウ</t>
    </rPh>
    <rPh sb="7" eb="8">
      <t>クダ</t>
    </rPh>
    <phoneticPr fontId="2"/>
  </si>
  <si>
    <t>　マンション名なども必ずご記入下さい</t>
    <rPh sb="6" eb="7">
      <t>メイ</t>
    </rPh>
    <rPh sb="10" eb="11">
      <t>カナラ</t>
    </rPh>
    <rPh sb="13" eb="15">
      <t>キニュウ</t>
    </rPh>
    <rPh sb="15" eb="16">
      <t>クダ</t>
    </rPh>
    <phoneticPr fontId="2"/>
  </si>
  <si>
    <t>　例）　03-3935-3111　半角　ハイフンあり</t>
    <rPh sb="1" eb="2">
      <t>レイ</t>
    </rPh>
    <rPh sb="17" eb="19">
      <t>ハンカク</t>
    </rPh>
    <phoneticPr fontId="11"/>
  </si>
  <si>
    <t>　例）　212-0001　　半角　ハイフンあり</t>
    <rPh sb="1" eb="2">
      <t>レイ</t>
    </rPh>
    <rPh sb="14" eb="16">
      <t>ハンカク</t>
    </rPh>
    <phoneticPr fontId="11"/>
  </si>
  <si>
    <r>
      <rPr>
        <b/>
        <sz val="12"/>
        <color indexed="30"/>
        <rFont val="MS UI Gothic"/>
        <family val="3"/>
        <charset val="128"/>
      </rPr>
      <t>お子様のお名前：</t>
    </r>
    <r>
      <rPr>
        <b/>
        <sz val="10"/>
        <color indexed="30"/>
        <rFont val="MS UI Gothic"/>
        <family val="3"/>
        <charset val="128"/>
      </rPr>
      <t>のしには赤ちゃんのお名前を書くのが一般的です。お名前だけで苗字は書きません。</t>
    </r>
    <rPh sb="1" eb="3">
      <t>コサマ</t>
    </rPh>
    <rPh sb="5" eb="7">
      <t>ナマエ</t>
    </rPh>
    <rPh sb="12" eb="13">
      <t>アカ</t>
    </rPh>
    <rPh sb="18" eb="20">
      <t>ナマエ</t>
    </rPh>
    <rPh sb="21" eb="22">
      <t>カ</t>
    </rPh>
    <rPh sb="25" eb="28">
      <t>イッパンテキ</t>
    </rPh>
    <rPh sb="40" eb="41">
      <t>カ</t>
    </rPh>
    <phoneticPr fontId="11"/>
  </si>
  <si>
    <t>赤ちゃんのお名前だけをお書き下さい。（姓不要）</t>
    <rPh sb="0" eb="1">
      <t>アカ</t>
    </rPh>
    <rPh sb="6" eb="8">
      <t>ナマエ</t>
    </rPh>
    <rPh sb="12" eb="13">
      <t>カ</t>
    </rPh>
    <rPh sb="14" eb="15">
      <t>クダ</t>
    </rPh>
    <rPh sb="19" eb="20">
      <t>セイ</t>
    </rPh>
    <rPh sb="20" eb="22">
      <t>フヨウ</t>
    </rPh>
    <phoneticPr fontId="2"/>
  </si>
  <si>
    <r>
      <t>ご連絡先：ご注文の確認のためお電話をさせていただく場合がございますので</t>
    </r>
    <r>
      <rPr>
        <b/>
        <sz val="12"/>
        <color indexed="30"/>
        <rFont val="MS UI Gothic"/>
        <family val="3"/>
        <charset val="128"/>
      </rPr>
      <t>平日の昼間ご連絡</t>
    </r>
    <r>
      <rPr>
        <b/>
        <sz val="10"/>
        <color indexed="30"/>
        <rFont val="MS UI Gothic"/>
        <family val="3"/>
        <charset val="128"/>
      </rPr>
      <t>ができる</t>
    </r>
    <r>
      <rPr>
        <b/>
        <sz val="11"/>
        <color indexed="30"/>
        <rFont val="MS UI Gothic"/>
        <family val="3"/>
        <charset val="128"/>
      </rPr>
      <t>ご連絡先をご記入下さい。</t>
    </r>
    <rPh sb="1" eb="4">
      <t>レンラクサキ</t>
    </rPh>
    <rPh sb="6" eb="8">
      <t>チュウモン</t>
    </rPh>
    <rPh sb="9" eb="11">
      <t>カクニン</t>
    </rPh>
    <rPh sb="15" eb="17">
      <t>デンワ</t>
    </rPh>
    <rPh sb="25" eb="27">
      <t>バアイ</t>
    </rPh>
    <rPh sb="35" eb="37">
      <t>ヘイジツ</t>
    </rPh>
    <rPh sb="38" eb="40">
      <t>ヒルマ</t>
    </rPh>
    <rPh sb="41" eb="43">
      <t>レンラク</t>
    </rPh>
    <rPh sb="48" eb="51">
      <t>レンラクサキ</t>
    </rPh>
    <rPh sb="53" eb="55">
      <t>キニュウ</t>
    </rPh>
    <rPh sb="55" eb="56">
      <t>クダ</t>
    </rPh>
    <phoneticPr fontId="11"/>
  </si>
  <si>
    <t>ご入力いただいたデータは、「3.ご進物品注文書」シートの上半分に入力されています。ご確認下さい。</t>
    <rPh sb="1" eb="3">
      <t>ニュウリョク</t>
    </rPh>
    <rPh sb="17" eb="19">
      <t>シンモツ</t>
    </rPh>
    <rPh sb="19" eb="20">
      <t>ヒン</t>
    </rPh>
    <rPh sb="20" eb="23">
      <t>チュウモンショ</t>
    </rPh>
    <rPh sb="28" eb="31">
      <t>ウエハンブン</t>
    </rPh>
    <rPh sb="32" eb="34">
      <t>ニュウリョク</t>
    </rPh>
    <rPh sb="42" eb="44">
      <t>カクニン</t>
    </rPh>
    <rPh sb="44" eb="45">
      <t>クダ</t>
    </rPh>
    <phoneticPr fontId="11"/>
  </si>
  <si>
    <t>ご自宅お届け分のみの方は「3.ご進物品注文書」シートの下半分に商品のご指定を入力して下さい。</t>
    <rPh sb="1" eb="3">
      <t>ジタク</t>
    </rPh>
    <rPh sb="4" eb="5">
      <t>トド</t>
    </rPh>
    <rPh sb="6" eb="7">
      <t>ブン</t>
    </rPh>
    <rPh sb="10" eb="11">
      <t>カタ</t>
    </rPh>
    <rPh sb="27" eb="28">
      <t>シタ</t>
    </rPh>
    <rPh sb="28" eb="30">
      <t>ハンブン</t>
    </rPh>
    <rPh sb="31" eb="33">
      <t>ショウヒン</t>
    </rPh>
    <rPh sb="35" eb="37">
      <t>シテイ</t>
    </rPh>
    <rPh sb="38" eb="40">
      <t>ニュウリョク</t>
    </rPh>
    <rPh sb="42" eb="43">
      <t>クダ</t>
    </rPh>
    <phoneticPr fontId="2"/>
  </si>
  <si>
    <t>「1.ご依頼主様」シートへご記入いただけましたでしょうか。</t>
    <rPh sb="4" eb="7">
      <t>イライヌシ</t>
    </rPh>
    <rPh sb="7" eb="8">
      <t>サマ</t>
    </rPh>
    <rPh sb="14" eb="16">
      <t>キニュウ</t>
    </rPh>
    <phoneticPr fontId="11"/>
  </si>
  <si>
    <t>発送する先様のお名前･ご住所･商品番号･個数等をご記入下さい。</t>
    <rPh sb="0" eb="1">
      <t>ハツ</t>
    </rPh>
    <rPh sb="1" eb="2">
      <t>ソウ</t>
    </rPh>
    <rPh sb="4" eb="6">
      <t>サキサマ</t>
    </rPh>
    <rPh sb="8" eb="10">
      <t>ナマエ</t>
    </rPh>
    <rPh sb="12" eb="14">
      <t>ジュウショ</t>
    </rPh>
    <rPh sb="15" eb="17">
      <t>ショウヒン</t>
    </rPh>
    <rPh sb="17" eb="19">
      <t>バンゴウ</t>
    </rPh>
    <rPh sb="20" eb="22">
      <t>コスウ</t>
    </rPh>
    <rPh sb="22" eb="23">
      <t>トウ</t>
    </rPh>
    <rPh sb="25" eb="27">
      <t>キニュウ</t>
    </rPh>
    <rPh sb="27" eb="28">
      <t>クダ</t>
    </rPh>
    <phoneticPr fontId="2"/>
  </si>
  <si>
    <t>　　　・ご自宅お届け分は「3.ご進物品注文書」シートの ≪お申込み商品集計表≫ へ直接個数をご記入下さい。</t>
    <rPh sb="16" eb="18">
      <t>シンモツ</t>
    </rPh>
    <rPh sb="18" eb="19">
      <t>ヒン</t>
    </rPh>
    <rPh sb="19" eb="22">
      <t>チュウモンショ</t>
    </rPh>
    <rPh sb="41" eb="43">
      <t>チョクセツ</t>
    </rPh>
    <rPh sb="43" eb="45">
      <t>コスウ</t>
    </rPh>
    <phoneticPr fontId="2"/>
  </si>
  <si>
    <t>　　　・先様住所録は3ページ分（18名様分　各ページ6名様分）用意しています。　　　　　　　　　　　　　　</t>
    <rPh sb="22" eb="23">
      <t>カク</t>
    </rPh>
    <rPh sb="27" eb="29">
      <t>メイサマ</t>
    </rPh>
    <rPh sb="29" eb="30">
      <t>ブン</t>
    </rPh>
    <phoneticPr fontId="11"/>
  </si>
  <si>
    <r>
      <t>　　　・１ページ目は青色、２ページ目はオレンジ色、3ページ目はグリーン色のところに入力して下さい。</t>
    </r>
    <r>
      <rPr>
        <sz val="10"/>
        <color indexed="10"/>
        <rFont val="MS UI Gothic"/>
        <family val="3"/>
        <charset val="128"/>
      </rPr>
      <t>数字は半角</t>
    </r>
    <r>
      <rPr>
        <sz val="10"/>
        <rFont val="MS UI Gothic"/>
        <family val="3"/>
        <charset val="128"/>
      </rPr>
      <t>で入力して下さい。　　　　　　　　　　　　　　　　</t>
    </r>
    <rPh sb="29" eb="30">
      <t>メ</t>
    </rPh>
    <rPh sb="35" eb="36">
      <t>イロ</t>
    </rPh>
    <rPh sb="49" eb="51">
      <t>スウジ</t>
    </rPh>
    <rPh sb="52" eb="54">
      <t>ハンカク</t>
    </rPh>
    <rPh sb="55" eb="57">
      <t>ニュウリョク</t>
    </rPh>
    <rPh sb="59" eb="60">
      <t>クダ</t>
    </rPh>
    <phoneticPr fontId="11"/>
  </si>
  <si>
    <t>　　　・電話番号・マンション名は、確実にお届けするためになるべくお書き下さい。</t>
    <phoneticPr fontId="11"/>
  </si>
  <si>
    <t>先様のご記入が終わりましたら</t>
    <rPh sb="0" eb="2">
      <t>サキサマ</t>
    </rPh>
    <rPh sb="4" eb="6">
      <t>キニュウ</t>
    </rPh>
    <rPh sb="7" eb="8">
      <t>オ</t>
    </rPh>
    <phoneticPr fontId="11"/>
  </si>
  <si>
    <t>→次へ</t>
    <rPh sb="1" eb="2">
      <t>ツギ</t>
    </rPh>
    <phoneticPr fontId="2"/>
  </si>
  <si>
    <t>株式会社　愛育ベビー　℡048-469-2221　Fax048-469-2367　Email:info@ibaby.co.jp</t>
    <rPh sb="0" eb="10">
      <t>アイ</t>
    </rPh>
    <phoneticPr fontId="2"/>
  </si>
  <si>
    <t>〒351-0101埼玉県和光市白子3-38-47</t>
    <rPh sb="0" eb="24">
      <t>シラコ</t>
    </rPh>
    <phoneticPr fontId="2"/>
  </si>
  <si>
    <t>先様のご記入が終わりましたら「3.ご進物品注文書」シートの商品集計欄（草色のところ）をご記入ください。</t>
    <rPh sb="0" eb="2">
      <t>サキサマ</t>
    </rPh>
    <rPh sb="4" eb="6">
      <t>キニュウ</t>
    </rPh>
    <rPh sb="7" eb="8">
      <t>オ</t>
    </rPh>
    <rPh sb="18" eb="20">
      <t>シンモツ</t>
    </rPh>
    <rPh sb="20" eb="21">
      <t>ヒン</t>
    </rPh>
    <rPh sb="21" eb="24">
      <t>チュウモンショ</t>
    </rPh>
    <rPh sb="29" eb="31">
      <t>ショウヒン</t>
    </rPh>
    <rPh sb="31" eb="33">
      <t>シュウケイ</t>
    </rPh>
    <rPh sb="33" eb="34">
      <t>ラン</t>
    </rPh>
    <rPh sb="35" eb="37">
      <t>クサイロ</t>
    </rPh>
    <rPh sb="44" eb="46">
      <t>キニュウ</t>
    </rPh>
    <phoneticPr fontId="11"/>
  </si>
  <si>
    <t>その際は1.ご依頼主様のご記入を省略されても結構です。2.宅配住所録以降をご記入下さい。</t>
    <rPh sb="7" eb="10">
      <t>イライヌシ</t>
    </rPh>
    <rPh sb="10" eb="11">
      <t>サマ</t>
    </rPh>
    <rPh sb="29" eb="31">
      <t>タクハイ</t>
    </rPh>
    <rPh sb="31" eb="34">
      <t>ジュウショロク</t>
    </rPh>
    <phoneticPr fontId="2"/>
  </si>
  <si>
    <t>19件以上の送り先様ある場合はお手数ですが別ファイルで先様の1からご記入下さい。別のファイル名で保存して下さい。</t>
    <phoneticPr fontId="2"/>
  </si>
  <si>
    <t>先様のご記入が終わりましたら3.ご進物品注文書シートの商品集計欄（草色のところ）をご記入下さい。印刷をされる方は1～3ページとご指定下さい。</t>
    <rPh sb="17" eb="19">
      <t>シンモツ</t>
    </rPh>
    <rPh sb="19" eb="20">
      <t>ヒン</t>
    </rPh>
    <rPh sb="20" eb="23">
      <t>チュウモンショ</t>
    </rPh>
    <rPh sb="33" eb="34">
      <t>クサ</t>
    </rPh>
    <rPh sb="44" eb="45">
      <t>クダ</t>
    </rPh>
    <phoneticPr fontId="2"/>
  </si>
  <si>
    <t>マンション名などもなるべくご記入下さい。</t>
    <phoneticPr fontId="2"/>
  </si>
  <si>
    <t>マンション名などもなるべくご記入下さい。</t>
    <phoneticPr fontId="2"/>
  </si>
  <si>
    <t>＊まず1.ご依頼主様、2.宅配住所録をご記入下さい。</t>
    <rPh sb="6" eb="9">
      <t>イライヌシ</t>
    </rPh>
    <rPh sb="9" eb="10">
      <t>サマ</t>
    </rPh>
    <rPh sb="13" eb="15">
      <t>タクハイ</t>
    </rPh>
    <rPh sb="15" eb="18">
      <t>ジュウショロク</t>
    </rPh>
    <phoneticPr fontId="2"/>
  </si>
  <si>
    <t>その後このページの24行目以降のお申込商品集計表の部分の草色の地色の部分をご記入下さい。</t>
    <rPh sb="28" eb="29">
      <t>クサ</t>
    </rPh>
    <phoneticPr fontId="2"/>
  </si>
  <si>
    <r>
      <t>　　　　　株式会社　愛育ベビー　</t>
    </r>
    <r>
      <rPr>
        <sz val="10"/>
        <rFont val="ＭＳ Ｐゴシック"/>
        <family val="3"/>
        <charset val="128"/>
      </rPr>
      <t>0120-350-540　Tel.048-469-2221　Fax048-469-2367　Email:info@ibaby.co.jp</t>
    </r>
    <rPh sb="5" eb="15">
      <t>アイ</t>
    </rPh>
    <phoneticPr fontId="2"/>
  </si>
  <si>
    <t>品代</t>
    <rPh sb="0" eb="2">
      <t>シナダイ</t>
    </rPh>
    <phoneticPr fontId="2"/>
  </si>
  <si>
    <t>消費税</t>
    <rPh sb="0" eb="3">
      <t>ショウヒゼイ</t>
    </rPh>
    <phoneticPr fontId="2"/>
  </si>
  <si>
    <t>件</t>
    <rPh sb="0" eb="1">
      <t>ケン</t>
    </rPh>
    <phoneticPr fontId="2"/>
  </si>
  <si>
    <t>別途費用</t>
    <rPh sb="0" eb="2">
      <t>ベット</t>
    </rPh>
    <rPh sb="2" eb="4">
      <t>ヒヨウ</t>
    </rPh>
    <phoneticPr fontId="2"/>
  </si>
  <si>
    <t>オーソドックス[1],ベアー柄「2」、ハッピーベビー柄「3」 97ページをご参照下さい。</t>
    <rPh sb="14" eb="15">
      <t>ガラ</t>
    </rPh>
    <rPh sb="26" eb="27">
      <t>ガラ</t>
    </rPh>
    <rPh sb="38" eb="41">
      <t>サンショウクダ</t>
    </rPh>
    <phoneticPr fontId="11"/>
  </si>
  <si>
    <t>単価・金額・送料は税抜の表示です。別途消費税を承ります。</t>
    <rPh sb="0" eb="2">
      <t>タンカ</t>
    </rPh>
    <rPh sb="3" eb="5">
      <t>キンガク</t>
    </rPh>
    <rPh sb="6" eb="8">
      <t>ソウリョウ</t>
    </rPh>
    <rPh sb="9" eb="11">
      <t>ゼイヌキ</t>
    </rPh>
    <rPh sb="12" eb="14">
      <t>ヒョウジ</t>
    </rPh>
    <rPh sb="17" eb="19">
      <t>ベット</t>
    </rPh>
    <rPh sb="19" eb="22">
      <t>ショウヒゼイ</t>
    </rPh>
    <rPh sb="23" eb="24">
      <t>ウケタマワ</t>
    </rPh>
    <phoneticPr fontId="2"/>
  </si>
  <si>
    <t>消費税(8%)</t>
    <rPh sb="0" eb="3">
      <t>ショウヒゼイ</t>
    </rPh>
    <phoneticPr fontId="2"/>
  </si>
  <si>
    <t>カタログギフト マイハート クリフ</t>
  </si>
  <si>
    <t>=C77+C85+C93+C101+C109+C117</t>
    <phoneticPr fontId="2"/>
  </si>
  <si>
    <t>品名</t>
    <rPh sb="0" eb="2">
      <t>ヒンメイ</t>
    </rPh>
    <phoneticPr fontId="2"/>
  </si>
  <si>
    <t>販売価格</t>
    <rPh sb="0" eb="2">
      <t>ハンバイ</t>
    </rPh>
    <rPh sb="2" eb="4">
      <t>カカク</t>
    </rPh>
    <phoneticPr fontId="2"/>
  </si>
  <si>
    <t>OS14688</t>
    <phoneticPr fontId="2"/>
  </si>
  <si>
    <t>手さげ袋</t>
    <rPh sb="0" eb="1">
      <t>テ</t>
    </rPh>
    <rPh sb="3" eb="4">
      <t>ブクロ</t>
    </rPh>
    <phoneticPr fontId="2"/>
  </si>
  <si>
    <t>C7004-518</t>
  </si>
  <si>
    <t>isuke  漆まめさら オレンジ B</t>
  </si>
  <si>
    <t>C7004-525</t>
  </si>
  <si>
    <t>isuke  漆まめさら 緑 B</t>
  </si>
  <si>
    <t>C7004-539</t>
  </si>
  <si>
    <t>isuke  漆まめさら 黒 B</t>
  </si>
  <si>
    <t>C7004-546</t>
  </si>
  <si>
    <t>isuke  漆まめさら 青 B</t>
  </si>
  <si>
    <t>C7004-550</t>
  </si>
  <si>
    <t>isuke  漆まめさら 黄 B</t>
  </si>
  <si>
    <t>C7004-567</t>
  </si>
  <si>
    <t>isuke  漆まめさら 赤 B</t>
  </si>
  <si>
    <t>C7004-574</t>
  </si>
  <si>
    <t>isuke  IRO-IROボンボニエール 赤 B</t>
  </si>
  <si>
    <t>C7004-588</t>
  </si>
  <si>
    <t>isuke  IRO-IROボンボニエール 緑 B</t>
  </si>
  <si>
    <t>C7004-595</t>
  </si>
  <si>
    <t>isuke  IRO-IROボンボニエール 黄 B</t>
  </si>
  <si>
    <t>C7004-600</t>
  </si>
  <si>
    <t>isuke  IRO-IROボンボニエール 青 B</t>
  </si>
  <si>
    <t>C7004-617</t>
  </si>
  <si>
    <t>isuke  KOMAカップ 赤 B</t>
  </si>
  <si>
    <t>C7004-624</t>
  </si>
  <si>
    <t>isuke  KOMAカップ 青 B</t>
  </si>
  <si>
    <t>C7004-638</t>
  </si>
  <si>
    <t>isuke  KOMAカップ 緑 B</t>
  </si>
  <si>
    <t>C7005-515</t>
  </si>
  <si>
    <t xml:space="preserve">  鳥獣戯画 蓋物  D</t>
  </si>
  <si>
    <t>C7005-529</t>
  </si>
  <si>
    <t xml:space="preserve">  花結晶 3寸皿揃5  D</t>
  </si>
  <si>
    <t>C7006-519</t>
  </si>
  <si>
    <t xml:space="preserve"> goen 友禅朱印帖 オレンジ C</t>
  </si>
  <si>
    <t>C7006-526</t>
  </si>
  <si>
    <t xml:space="preserve"> goen 友禅朱印帖 ピンク C</t>
  </si>
  <si>
    <t>C7006-530</t>
  </si>
  <si>
    <t xml:space="preserve"> goen 友禅朱印帖 ブラック C</t>
  </si>
  <si>
    <t>C7007-516</t>
  </si>
  <si>
    <t xml:space="preserve">  丹後ちりめん開運ふろしき 虹掛け鶴亀  E</t>
  </si>
  <si>
    <t>C7007-520</t>
  </si>
  <si>
    <t xml:space="preserve">  丹後ちりめん開運ふろしき 鯛小判(商売繁盛）  E</t>
  </si>
  <si>
    <t>C7008-510</t>
  </si>
  <si>
    <t xml:space="preserve">京和晒綿紗  虹色ガーゼハンカチ7枚セット  </t>
  </si>
  <si>
    <t>C7008-527</t>
  </si>
  <si>
    <t xml:space="preserve">京和晒綿紗  タオル4点セット  </t>
  </si>
  <si>
    <t>C7010-515</t>
  </si>
  <si>
    <t>YUMEZAIKU  桜染シルクストライプスカーフ 桜ピンク C</t>
  </si>
  <si>
    <t>C7010-529</t>
  </si>
  <si>
    <t>YUMEZAIKU  桜染シルクストライプスカーフ 桜グレー C</t>
  </si>
  <si>
    <t>C7011-519</t>
  </si>
  <si>
    <t>山中漆器 風雅 フリーカップペア  E</t>
  </si>
  <si>
    <t>C7011-526</t>
  </si>
  <si>
    <t>山中漆器 風雅 8寸鉢  E</t>
  </si>
  <si>
    <t>C7011-530</t>
  </si>
  <si>
    <t>山中漆器 風雅 5.0三段重   E</t>
  </si>
  <si>
    <t>C7012-516</t>
  </si>
  <si>
    <t>ナルミ  1客碗皿 忍者  C</t>
  </si>
  <si>
    <t>C7012-520</t>
  </si>
  <si>
    <t>ナルミ  1客碗皿 歌舞伎  C</t>
  </si>
  <si>
    <t>C7013-510</t>
  </si>
  <si>
    <t>廣田硝子 花蕾 大正浪漫  市松 C</t>
  </si>
  <si>
    <t>C7013-527</t>
  </si>
  <si>
    <t>廣田硝子 花蕾 大正浪漫  十草 C</t>
  </si>
  <si>
    <t>C7013-534</t>
  </si>
  <si>
    <t>廣田硝子 江戸硝子 被せ 赤 C</t>
  </si>
  <si>
    <t>C7013-548</t>
  </si>
  <si>
    <t>廣田硝子 江戸硝子 被せ 紫 C</t>
  </si>
  <si>
    <t>C7014-517</t>
  </si>
  <si>
    <t>和布華  蚊帳ハンカチ  C</t>
  </si>
  <si>
    <t>C7014-524</t>
  </si>
  <si>
    <t>和布華  蚊帳ハンカチ2P  C</t>
  </si>
  <si>
    <t>C7014-538</t>
  </si>
  <si>
    <t>和布華  蚊帳ハンカチ3P  C</t>
  </si>
  <si>
    <t>C7014-545</t>
  </si>
  <si>
    <t>和布華  蚊帳ハンカチ2P＆ふきん2P  C</t>
  </si>
  <si>
    <t>C7015-514</t>
  </si>
  <si>
    <t>129 corp  帆布トート ネイビー A</t>
  </si>
  <si>
    <t>C7015-528</t>
  </si>
  <si>
    <t>129 corp  帆布トート カーキ A</t>
  </si>
  <si>
    <t>C7015-535</t>
  </si>
  <si>
    <t>129 corp  帆布トート ブラック A</t>
  </si>
  <si>
    <t>C7016-518</t>
  </si>
  <si>
    <t>BBコレクション  フラフィット ヘリンボン キッチンマット120 ブラウン C</t>
  </si>
  <si>
    <t>C7016-525</t>
  </si>
  <si>
    <t>BBコレクション  フラフィット ヘリンボン キッチンマット120 グリーン C</t>
  </si>
  <si>
    <t>C7016-539</t>
  </si>
  <si>
    <t>BBコレクション  フラフィット ヘリンボン キッチンマット120 ワイン C</t>
  </si>
  <si>
    <t>C7016-546</t>
  </si>
  <si>
    <t>BBコレクション  フラフィット ヘリンボン キッチンマット150 ブラウン C</t>
  </si>
  <si>
    <t>C7016-550</t>
  </si>
  <si>
    <t>BBコレクション  フラフィット ヘリンボン キッチンマット150 グリーン C</t>
  </si>
  <si>
    <t>C7016-567</t>
  </si>
  <si>
    <t>BBコレクション  フラフィット ヘリンボン キッチンマット150 ワイン C</t>
  </si>
  <si>
    <t>C7016-574</t>
  </si>
  <si>
    <t>BBコレクション  フラフィット ヘリンボン キッチンマット240 ブラウン C</t>
  </si>
  <si>
    <t>C7016-588</t>
  </si>
  <si>
    <t>BBコレクション  フラフィット ヘリンボン キッチンマット240 グリーン C</t>
  </si>
  <si>
    <t>C7016-595</t>
  </si>
  <si>
    <t>BBコレクション  フラフィット ヘリンボン キッチンマット240 ワイン C</t>
  </si>
  <si>
    <t>C7017-515</t>
  </si>
  <si>
    <t>大倉陶園 ブルーローズ 銘々皿ペアセット  A</t>
  </si>
  <si>
    <t>C7017-529</t>
  </si>
  <si>
    <t>大倉陶園 ブルーローズ カップ＆ソーサーペアセット  A</t>
  </si>
  <si>
    <t>C7017-536</t>
  </si>
  <si>
    <t>大倉陶園  銘々皿ペアセット（金・白金）  A</t>
  </si>
  <si>
    <t>C7017-540</t>
  </si>
  <si>
    <t>大倉陶園 金蝕薔薇 15cmフラワーベース  A</t>
  </si>
  <si>
    <t>C7018-519</t>
  </si>
  <si>
    <t xml:space="preserve">RED＆WHITE  アイスコーヒーカップ 鎚目 </t>
  </si>
  <si>
    <t>C7018-526</t>
  </si>
  <si>
    <t xml:space="preserve">RED＆WHITE  アイスコーヒーカップ マット </t>
  </si>
  <si>
    <t>C7018-530</t>
  </si>
  <si>
    <t xml:space="preserve">RED＆WHITE  デイリーカップ 鏡面 </t>
  </si>
  <si>
    <t>C7018-547</t>
  </si>
  <si>
    <t xml:space="preserve">RED＆WHITE  デイリーカップ マット </t>
  </si>
  <si>
    <t>C7021-518</t>
  </si>
  <si>
    <t xml:space="preserve">BORN　FREE  おしゃれベビーカゴ入りギフト レッド </t>
  </si>
  <si>
    <t>C7021-525</t>
  </si>
  <si>
    <t xml:space="preserve">BORN　FREE  おしゃれベビーカゴ入りギフト ネイビー </t>
  </si>
  <si>
    <t>C7021-539</t>
  </si>
  <si>
    <t xml:space="preserve">BORN　FREE  お食事4点セット（カゴ入り） レッド </t>
  </si>
  <si>
    <t>C7021-546</t>
  </si>
  <si>
    <t xml:space="preserve">BORN　FREE  お食事4点セット（カゴ入り） ネイビー </t>
  </si>
  <si>
    <t>C7021-550</t>
  </si>
  <si>
    <t xml:space="preserve">BORN　FREE  おでかけ6点セット（カゴ入り） レッド </t>
  </si>
  <si>
    <t>C7021-567</t>
  </si>
  <si>
    <t xml:space="preserve">BORN　FREE  おでかけ6点セット（カゴ入り） ネイビー </t>
  </si>
  <si>
    <t>C7022-515</t>
  </si>
  <si>
    <t xml:space="preserve">  ポルテ ベビーフレーム  D</t>
  </si>
  <si>
    <t>C7022-529</t>
  </si>
  <si>
    <t xml:space="preserve">ミキハウスダブルB  フード付バスタオル  </t>
  </si>
  <si>
    <t>C7022-536</t>
  </si>
  <si>
    <t>みっきー＆みにー  初めてのお食事セット  D</t>
  </si>
  <si>
    <t>C7022-540</t>
  </si>
  <si>
    <t>リズム  カッコーメイソンR  B</t>
  </si>
  <si>
    <t>C7023-519</t>
  </si>
  <si>
    <t>フォション  コーヒースプーン5ピースセット  D</t>
  </si>
  <si>
    <t>C7023-526</t>
  </si>
  <si>
    <t>フォション  コーヒー＆ヒメ10ピースセット  D</t>
  </si>
  <si>
    <t>C7023-530</t>
  </si>
  <si>
    <t>フォション  ティータイム12ピースセット  D</t>
  </si>
  <si>
    <t>C7023-547</t>
  </si>
  <si>
    <t>フォション  スナック17ピースセット  D</t>
  </si>
  <si>
    <t>C7024-516</t>
  </si>
  <si>
    <t xml:space="preserve">  ウェイティングキャット ウェルカムミラー  D</t>
  </si>
  <si>
    <t>C7024-520</t>
  </si>
  <si>
    <t>ロナ  シルエット ペアワイングラス  D</t>
  </si>
  <si>
    <t>C7024-537</t>
  </si>
  <si>
    <t xml:space="preserve">  オイルペイント キングキャットアート  D</t>
  </si>
  <si>
    <t>C7024-544</t>
  </si>
  <si>
    <t>エインズレイ エリザベスローズ ペアヨークマグ  B</t>
  </si>
  <si>
    <t>C7024-558</t>
  </si>
  <si>
    <t>エインズレイ エリザベスローズ ピンク ティープレート  B</t>
  </si>
  <si>
    <t>C7025-510</t>
  </si>
  <si>
    <t xml:space="preserve">  くれ竹手紙ぺん　蒔絵物語 赤富士 黒 C</t>
  </si>
  <si>
    <t>C7025-527</t>
  </si>
  <si>
    <t xml:space="preserve">  くれ竹手紙ぺん　蒔絵物語 枝桜 黒 C</t>
  </si>
  <si>
    <t>C7025-534</t>
  </si>
  <si>
    <t xml:space="preserve">  くれ竹手紙ぺん　蒔絵物語 瑞鳥鳳凰 黒 C</t>
  </si>
  <si>
    <t>C7025-548</t>
  </si>
  <si>
    <t xml:space="preserve">  くれ竹手紙ぺん 蒔絵物語 桐箱入り 枝桜 黒 C</t>
  </si>
  <si>
    <t>C7025-555</t>
  </si>
  <si>
    <t xml:space="preserve">  くれ竹手紙ぺん 蒔絵物語 桐箱入り 枝桜 臙脂 C</t>
  </si>
  <si>
    <t>C7025-569</t>
  </si>
  <si>
    <t xml:space="preserve">  くれ竹手紙ぺん 蒔絵物語 桐箱入り ふくろう 紺 C</t>
  </si>
  <si>
    <t>C7025-576</t>
  </si>
  <si>
    <t xml:space="preserve">  くれ竹万年毛筆 蒔絵物語 赤富士 黒 C</t>
  </si>
  <si>
    <t>C7025-580</t>
  </si>
  <si>
    <t xml:space="preserve">  くれ竹万年毛筆 蒔絵物語 枝桜 黒 C</t>
  </si>
  <si>
    <t>C7025-597</t>
  </si>
  <si>
    <t xml:space="preserve">  くれ竹万年毛筆 蒔絵物語 瑞鳥鳳凰 黒 C</t>
  </si>
  <si>
    <t>C7026-517</t>
  </si>
  <si>
    <t xml:space="preserve">  ボックスフォトフレーム 布貼 水 B</t>
  </si>
  <si>
    <t>C7026-524</t>
  </si>
  <si>
    <t xml:space="preserve">  ボックスフォトフレーム 布貼 紺 B</t>
  </si>
  <si>
    <t>C7026-538</t>
  </si>
  <si>
    <t xml:space="preserve">  ボックスフォトフレーム 京友禅紙 サンゴ B</t>
  </si>
  <si>
    <t>C7026-545</t>
  </si>
  <si>
    <t xml:space="preserve">  ボックスフォトフレーム 京友禅紙 唐草/ピンク B</t>
  </si>
  <si>
    <t>C7026-559</t>
  </si>
  <si>
    <t xml:space="preserve">  ボックスフォトフレーム 京友禅紙 杉綾と籠目 B</t>
  </si>
  <si>
    <t>C7026-566</t>
  </si>
  <si>
    <t xml:space="preserve">  和晒6重織ガーゼケット cumuco（くむこ）ハーフ マスタード B</t>
  </si>
  <si>
    <t>C7026-570</t>
  </si>
  <si>
    <t xml:space="preserve">  和晒6重織ガーゼケット cumuco（くむこ）ハーフ ピンク B</t>
  </si>
  <si>
    <t>C7026-587</t>
  </si>
  <si>
    <t xml:space="preserve">  和晒6重織ガーゼケット cumuco（くむこ）ハーフ シーグリーン B</t>
  </si>
  <si>
    <t>C7026-594</t>
  </si>
  <si>
    <t xml:space="preserve">  祝い富士 陶額  D</t>
  </si>
  <si>
    <t>C7027-528</t>
  </si>
  <si>
    <t>ダックス チェック 小銭入  C</t>
  </si>
  <si>
    <t>C7027-535</t>
  </si>
  <si>
    <t>ダックス チェック 束入れ  C</t>
  </si>
  <si>
    <t>C7027-549</t>
  </si>
  <si>
    <t>ダックス  クラッチバック クロ C</t>
  </si>
  <si>
    <t>C7027-556</t>
  </si>
  <si>
    <t>ダックス  クラッチバック チョコ C</t>
  </si>
  <si>
    <t>C7028-518</t>
  </si>
  <si>
    <t>スタビロ  水性色鉛筆セット  D</t>
  </si>
  <si>
    <t>C7028-525</t>
  </si>
  <si>
    <t>レグノ  メンズソーラー電波ウォッチ  D</t>
  </si>
  <si>
    <t>C7028-539</t>
  </si>
  <si>
    <t>シチズン  レディースウォッチ  D</t>
  </si>
  <si>
    <t>C7028-546</t>
  </si>
  <si>
    <t>グラスワークスナルミ グローブ クロック  B</t>
  </si>
  <si>
    <t>C7028-550</t>
  </si>
  <si>
    <t>ツインバード  タブレットスタンド＆USB付LEDデスクライト  D</t>
  </si>
  <si>
    <t>C7029-515</t>
  </si>
  <si>
    <t>箔一  箸＆箸置きセットW（霞流し）  D</t>
  </si>
  <si>
    <t>C7029-529</t>
  </si>
  <si>
    <t>箔一  貫入 タンブラーペア  C</t>
  </si>
  <si>
    <t>C7029-536</t>
  </si>
  <si>
    <t>箔一  貫入 冷茶グラスペア  C</t>
  </si>
  <si>
    <t>C7029-540</t>
  </si>
  <si>
    <t>箔一  こもれび若葉 金（長方形）  C</t>
  </si>
  <si>
    <t>C7030-510</t>
  </si>
  <si>
    <t xml:space="preserve">  ネクタイ＆ウォッチケース  D</t>
  </si>
  <si>
    <t>C7030-527</t>
  </si>
  <si>
    <t>ツインバード  超音波洗浄機  D</t>
  </si>
  <si>
    <t>C7030-534</t>
  </si>
  <si>
    <t>ゴールドファイル  札入 クロ D</t>
  </si>
  <si>
    <t>C7030-548</t>
  </si>
  <si>
    <t>ゴールドファイル  札入 チョコ D</t>
  </si>
  <si>
    <t>C7030-555</t>
  </si>
  <si>
    <t xml:space="preserve">  本錫酒器セット 弥生  B</t>
  </si>
  <si>
    <t>C7031-517</t>
  </si>
  <si>
    <t>シーボン  モイストボディケアセット  B</t>
  </si>
  <si>
    <t>C7031-524</t>
  </si>
  <si>
    <t>シーボン  ハンドケアセット  B</t>
  </si>
  <si>
    <t>C7031-538</t>
  </si>
  <si>
    <t>シーボン  モイストボディケアセットポーチ付  B</t>
  </si>
  <si>
    <t>C7032-514</t>
  </si>
  <si>
    <t>熊野化粧筆 筆の心 ハイライトブラシ＆コーム  E</t>
  </si>
  <si>
    <t>C7032-528</t>
  </si>
  <si>
    <t>熊野化粧筆 筆の心 チークブラシ＆シャドウライナーブラシ  E</t>
  </si>
  <si>
    <t>C7032-535</t>
  </si>
  <si>
    <t xml:space="preserve">  さくら小花 小箱  D</t>
  </si>
  <si>
    <t>C7032-549</t>
  </si>
  <si>
    <t>神戸べっぴんものがたり  パールバンス ピンクフラワー  E</t>
  </si>
  <si>
    <t>C7032-556</t>
  </si>
  <si>
    <t xml:space="preserve">スワロフスキー  トゥーワーズホースシュー ネックレス  </t>
  </si>
  <si>
    <t>C7032-560</t>
  </si>
  <si>
    <t xml:space="preserve">スワロフスキー  ディアー ネックレス  </t>
  </si>
  <si>
    <t>C7033-518</t>
  </si>
  <si>
    <t xml:space="preserve">MAM CAFE  SOUP SET01  </t>
  </si>
  <si>
    <t>C7033-525</t>
  </si>
  <si>
    <t xml:space="preserve">MAM CAFE  SOUP SET03  </t>
  </si>
  <si>
    <t>C7034-515</t>
  </si>
  <si>
    <t xml:space="preserve">MAM CAFE  OSUIMONO SET  </t>
  </si>
  <si>
    <t>C7034-529</t>
  </si>
  <si>
    <t xml:space="preserve">MAM CAFE  CHAZUKE SET  </t>
  </si>
  <si>
    <t>C7034-536</t>
  </si>
  <si>
    <t xml:space="preserve">MAM CAFE  MONAKA AN  </t>
  </si>
  <si>
    <t>C7036-516</t>
  </si>
  <si>
    <t xml:space="preserve">スワロフスキー  ブリリアントハートS  </t>
  </si>
  <si>
    <t>C7036-520</t>
  </si>
  <si>
    <t xml:space="preserve">スワロフスキー  ブリリアントハートL  </t>
  </si>
  <si>
    <t>C7036-537</t>
  </si>
  <si>
    <t xml:space="preserve">スワロフスキー クリスタリン ボールペン ライトアメジスト </t>
  </si>
  <si>
    <t>C7036-544</t>
  </si>
  <si>
    <t xml:space="preserve">スワロフスキー クリスタリン ボールペン パールホワイト </t>
  </si>
  <si>
    <t>C7036-558</t>
  </si>
  <si>
    <t xml:space="preserve">スワロフスキー クリスタリン ボールペン ブラック </t>
  </si>
  <si>
    <t>C7036-565</t>
  </si>
  <si>
    <t xml:space="preserve">スワロフスキー  ロッキングホース ピンク </t>
  </si>
  <si>
    <t>C7036-579</t>
  </si>
  <si>
    <t xml:space="preserve">スワロフスキー  ロッキングホース ブルー </t>
  </si>
  <si>
    <t>C7036-586</t>
  </si>
  <si>
    <t xml:space="preserve">スワロフスキー  クリスベアー ハートフォーユー  </t>
  </si>
  <si>
    <t>C7036-590</t>
  </si>
  <si>
    <t xml:space="preserve">スワロフスキー クリスタリン トースティングフルート2客セット  </t>
  </si>
  <si>
    <t>C7037-510</t>
  </si>
  <si>
    <t>ル・クルーゼ  ペア・ショート・タンブラー ローズクオーツ/ホワイトラスター A</t>
  </si>
  <si>
    <t>C7037-527</t>
  </si>
  <si>
    <t>ル・クルーゼ  ペア・ショート・タンブラー チェリーレッド/ホワイトラスター A</t>
  </si>
  <si>
    <t>C7037-534</t>
  </si>
  <si>
    <t>ル・クルーゼ  プチ・ラムカン・ダムール・セット ローズクオーツ A</t>
  </si>
  <si>
    <t>C7037-548</t>
  </si>
  <si>
    <t>ル・クルーゼ  プチ・ラムカン・ダムール・セット チェリーレッド A</t>
  </si>
  <si>
    <t>C7037-555</t>
  </si>
  <si>
    <t>ル・クルーゼ  ティーポット＆マグ（ＳＳ）（2個入り）セット ローズクオーツ A</t>
  </si>
  <si>
    <t>C7037-569</t>
  </si>
  <si>
    <t>ル・クルーゼ  ティーポット＆マグ（ＳＳ）（2個入り）セット チェリーレッド A</t>
  </si>
  <si>
    <t>C7038-517</t>
  </si>
  <si>
    <t>T.G.GREEN コーニッシュウェア カップ＆ソーサーペアセット  A</t>
  </si>
  <si>
    <t>C7038-524</t>
  </si>
  <si>
    <t>T.G.GREEN コーニッシュウェア ティージャー コーニッシュブルー A</t>
  </si>
  <si>
    <t>C7038-538</t>
  </si>
  <si>
    <t>T.G.GREEN コーニッシュウェア ティージャー コーニッシュレッド A</t>
  </si>
  <si>
    <t>C7038-545</t>
  </si>
  <si>
    <t>T.G.GREEN コーニッシュウェア ベティティーポット コーニッシュブルー A</t>
  </si>
  <si>
    <t>C7038-559</t>
  </si>
  <si>
    <t>T.G.GREEN コーニッシュウェア ベティティーポット コーニッシュレッド A</t>
  </si>
  <si>
    <t>C7039-514</t>
  </si>
  <si>
    <t>レイクアルスター  バスタオル＆シェニールハンカチ  C</t>
  </si>
  <si>
    <t>C7039-528</t>
  </si>
  <si>
    <t>レイクアルスター  タオル＆シェニールポーチセット  C</t>
  </si>
  <si>
    <t>C7039-535</t>
  </si>
  <si>
    <t>C7040-519</t>
  </si>
  <si>
    <t>ロイヤルアルバート ミランダ・カー デヴォーション ミニマグ  A</t>
  </si>
  <si>
    <t>C7040-526</t>
  </si>
  <si>
    <t>ロイヤルアルバート ミランダ・カー グラティチュード ミニマグ  A</t>
  </si>
  <si>
    <t>C7040-530</t>
  </si>
  <si>
    <t>ロイヤルアルバート ミランダ・カー　デヴォーション ティーカップ＆ソーサー、プレート20cmセット ターコイズ  A</t>
  </si>
  <si>
    <t>C7040-547</t>
  </si>
  <si>
    <t>ロイヤルアルバート ミランダ・カー　グラティチュード ティーカップ＆ソーサー、プレート20cmセット ホワイト  A</t>
  </si>
  <si>
    <t>C7041-516</t>
  </si>
  <si>
    <t xml:space="preserve">ロイヤル コペンハーゲン プリンセス プレート ペア  </t>
  </si>
  <si>
    <t>C7041-520</t>
  </si>
  <si>
    <t xml:space="preserve">ロイヤル コペンハーゲン プリンセス マグ ペア  </t>
  </si>
  <si>
    <t>C7041-537</t>
  </si>
  <si>
    <t xml:space="preserve">ロイヤル コペンハーゲン ブルーパルメッテ プレート26cm  </t>
  </si>
  <si>
    <t>C7041-544</t>
  </si>
  <si>
    <t xml:space="preserve">ロイヤル コペンハーゲン ブルーパルメッテ ペアティーセット  </t>
  </si>
  <si>
    <t>C7042-510</t>
  </si>
  <si>
    <t xml:space="preserve">ロイヤル コペンハーゲン ホワイトパルメッテ オーバルディッシュ  </t>
  </si>
  <si>
    <t>C7042-527</t>
  </si>
  <si>
    <t xml:space="preserve">ロイヤル コペンハーゲン ホワイトフルーテッド アーチボウル  </t>
  </si>
  <si>
    <t>C7042-534</t>
  </si>
  <si>
    <t xml:space="preserve">ロイヤル コペンハーゲン ホワイトフルーテッド マグ ペア  </t>
  </si>
  <si>
    <t>C7042-548</t>
  </si>
  <si>
    <t xml:space="preserve">ロイヤル コペンハーゲン ホワイトフルーテッド パスタプレート  </t>
  </si>
  <si>
    <t>C7042-555</t>
  </si>
  <si>
    <t xml:space="preserve">ロイヤル コペンハーゲン フラワーエンブレム クーププレート  </t>
  </si>
  <si>
    <t>C7042-569</t>
  </si>
  <si>
    <t xml:space="preserve">ロイヤル コペンハーゲン フラワーエンブレム マグ ペア  </t>
  </si>
  <si>
    <t>C7043-517</t>
  </si>
  <si>
    <t xml:space="preserve">ウェッジウッド エスリアル 101 スクエアボール  </t>
  </si>
  <si>
    <t>C7043-524</t>
  </si>
  <si>
    <t xml:space="preserve">ウェッジウッド プロミシス ウィズ ディス リング タンブラー ペア  </t>
  </si>
  <si>
    <t>C7043-538</t>
  </si>
  <si>
    <t xml:space="preserve">ウェッジウッド ワイルド ストロベリー ホワイト ボール22cm  </t>
  </si>
  <si>
    <t>C7043-545</t>
  </si>
  <si>
    <t xml:space="preserve">ウェッジウッド ルネッサンス ゴールド マグ（ピンク・ブルー）ペア  </t>
  </si>
  <si>
    <t>C7044-514</t>
  </si>
  <si>
    <t xml:space="preserve">ウェッジウッド ワイルド ストロベリー マリアージュボール Ｓ  </t>
  </si>
  <si>
    <t>C7044-528</t>
  </si>
  <si>
    <t xml:space="preserve">ウェッジウッド ワイルド ストロベリー パステル マグ（ピンク・グリーン） ペア  </t>
  </si>
  <si>
    <t>C7044-535</t>
  </si>
  <si>
    <t xml:space="preserve">ウェッジウッド クイーンズウェア コレクション フェスティビティ アイボリー・ブルー  マグ（アイボリー・ブルー）ペア  </t>
  </si>
  <si>
    <t>C7044-549</t>
  </si>
  <si>
    <t xml:space="preserve">ウェッジウッド クイーンズウェア コレクション フェスティビティ アイボリー・ブルー プレート27cm（アイボリー・ブルー） ペア  </t>
  </si>
  <si>
    <t>C7044-556</t>
  </si>
  <si>
    <t xml:space="preserve">ウェッジウッド クイーンズウェア コレクション フェスティビティ ラズベリー ティーカップ＆ソーサー ペア  </t>
  </si>
  <si>
    <t>C7044-560</t>
  </si>
  <si>
    <t xml:space="preserve">ウェッジウッド ジャスパー・コンラン カジュアル ボール15cm（クリーム・ブルー）ペア  </t>
  </si>
  <si>
    <t>C7046-515</t>
  </si>
  <si>
    <t xml:space="preserve">ゆとりのキッチン  調味料3本セット  </t>
  </si>
  <si>
    <t>C7046-529</t>
  </si>
  <si>
    <t xml:space="preserve">ゆとりのキッチン  調味料4本セット  </t>
  </si>
  <si>
    <t>C7046-536</t>
  </si>
  <si>
    <t xml:space="preserve">ゆとりのキッチン  調味料6本セット  </t>
  </si>
  <si>
    <t>C7046-540</t>
  </si>
  <si>
    <t>share with Kurihara harumi  水玉ペア茶碗  B</t>
  </si>
  <si>
    <t>C7046-557</t>
  </si>
  <si>
    <t>share with Kurihara harumi  リーフトレーセット  B</t>
  </si>
  <si>
    <t>C7046-564</t>
  </si>
  <si>
    <t>share with Kurihara harumi  十草 組茶碗  B</t>
  </si>
  <si>
    <t>C7046-578</t>
  </si>
  <si>
    <t xml:space="preserve">ゆとりのキッチン  うちのカレー6個セット  </t>
  </si>
  <si>
    <t>C7046-585</t>
  </si>
  <si>
    <t xml:space="preserve">ゆとりのキッチン  うちのカレー9個セット  </t>
  </si>
  <si>
    <t>C7047-519</t>
  </si>
  <si>
    <t xml:space="preserve">ドット・ナターレ・クスクナ  クスクナ農園のBIO農法エクストラバージンオリーブオイルナターレセット  </t>
  </si>
  <si>
    <t>C7047-526</t>
  </si>
  <si>
    <t xml:space="preserve">オリックスオイル  ラデリアエクストラバージンオリーブオイルギフト  </t>
  </si>
  <si>
    <t>C7047-530</t>
  </si>
  <si>
    <t xml:space="preserve">ヴィボン  国産ツナとエクストラバージンオリーブオイル100％のツナ缶ギフト  </t>
  </si>
  <si>
    <t>C7047-547</t>
  </si>
  <si>
    <t xml:space="preserve">ヴィボン  国産オイルサーディンとエクストラバージンオリーブオイル100％の缶詰セット  </t>
  </si>
  <si>
    <t>C7048-516</t>
  </si>
  <si>
    <t xml:space="preserve">ブラウンシュガーファースト  有機エキストラバージンココナッツオイル＆有機ココナッツシュガーギフトセット  </t>
  </si>
  <si>
    <t>C7048-520</t>
  </si>
  <si>
    <t xml:space="preserve">ブラウンシュガーファースト  有機エキストラバージンココナッツオイル2本セット  </t>
  </si>
  <si>
    <t>C7048-537</t>
  </si>
  <si>
    <t xml:space="preserve">ブラウンシュガーファースト  有機ドレッシング ギフトセット  </t>
  </si>
  <si>
    <t>C7048-544</t>
  </si>
  <si>
    <t xml:space="preserve">ブラウンシュガーファースト  有機天然甘味料 ギフトセット  </t>
  </si>
  <si>
    <t>C7049-510</t>
  </si>
  <si>
    <t xml:space="preserve">大阪・和歌山・香川産  有機栽培 温州みかんジュース  </t>
  </si>
  <si>
    <t>C7049-527</t>
  </si>
  <si>
    <t xml:space="preserve">青森県 竹嶋農園  減農薬栽培りんごの100％ストレートジュース  </t>
  </si>
  <si>
    <t>C7049-534</t>
  </si>
  <si>
    <t>アルプス  有機ジュース詰合せ  A</t>
  </si>
  <si>
    <t>C7049-548</t>
  </si>
  <si>
    <t>C7050-518</t>
  </si>
  <si>
    <t>くろちく 薫る茶 フレーバー付煎茶・和洋菓子詰合せ  B</t>
  </si>
  <si>
    <t>C7050-525</t>
  </si>
  <si>
    <t>C7050-539</t>
  </si>
  <si>
    <t>くろちく  薫る茶  C</t>
  </si>
  <si>
    <t>C7050-546</t>
  </si>
  <si>
    <t>C7050-550</t>
  </si>
  <si>
    <t>くろちく×泰平製菓 京おかし はんなりさん  C</t>
  </si>
  <si>
    <t>C7050-567</t>
  </si>
  <si>
    <t>C7050-574</t>
  </si>
  <si>
    <t>C7051-515</t>
  </si>
  <si>
    <t>東洋紡 つかいたい贈りたい とろとろふわふわ枕パット2P  D</t>
  </si>
  <si>
    <t>C7051-529</t>
  </si>
  <si>
    <t>東洋紡 つかいたい贈りたい とろとろふわふわ敷パット  D</t>
  </si>
  <si>
    <t>C7051-536</t>
  </si>
  <si>
    <t>東洋紡 つかいたい贈りたい とろとろふわふわケット  D</t>
  </si>
  <si>
    <t>C7052-519</t>
  </si>
  <si>
    <t>RDF  プレミアムホテル仕様 今治フェイスタオル2P  C</t>
  </si>
  <si>
    <t>C7052-526</t>
  </si>
  <si>
    <t>RDF  プレミアムホテル仕様 今治バスタオル ホワイト C</t>
  </si>
  <si>
    <t>C7052-530</t>
  </si>
  <si>
    <t>RDF  プレミアムホテル仕様 今治バスタオル ベージュ C</t>
  </si>
  <si>
    <t>C7052-547</t>
  </si>
  <si>
    <t>RDF  プレミアムホテル仕様 今治バスタオル グレー C</t>
  </si>
  <si>
    <t>C7052-554</t>
  </si>
  <si>
    <t>RDF  プレミアムホテル仕様 今治フェイスタオル3P  C</t>
  </si>
  <si>
    <t>C7052-568</t>
  </si>
  <si>
    <t>RDF  プレミアムホテル仕様 今治バスタオル2P  C</t>
  </si>
  <si>
    <t>C7052-575</t>
  </si>
  <si>
    <t>RDF  プレミアムホテル仕様 今治タオルセット  C</t>
  </si>
  <si>
    <t>C7052-589</t>
  </si>
  <si>
    <t>C7053-516</t>
  </si>
  <si>
    <t xml:space="preserve"> つかいたい贈りたい フェイスタオル ブルー E</t>
  </si>
  <si>
    <t>C7053-520</t>
  </si>
  <si>
    <t xml:space="preserve"> つかいたい贈りたい フェイスタオル クリーム E</t>
  </si>
  <si>
    <t>C7053-537</t>
  </si>
  <si>
    <t xml:space="preserve"> つかいたい贈りたい フェイスタオル2Ｐ  E</t>
  </si>
  <si>
    <t>C7053-544</t>
  </si>
  <si>
    <t xml:space="preserve"> つかいたい贈りたい バスタオル ブルー E</t>
  </si>
  <si>
    <t>C7053-558</t>
  </si>
  <si>
    <t xml:space="preserve"> つかいたい贈りたい バスタオル クリーム E</t>
  </si>
  <si>
    <t>C7053-565</t>
  </si>
  <si>
    <t xml:space="preserve"> つかいたい贈りたい フェイスタオル3P  E</t>
  </si>
  <si>
    <t>C7053-579</t>
  </si>
  <si>
    <t xml:space="preserve"> つかいたい贈りたい バスタオル＆フェイスタオル  E</t>
  </si>
  <si>
    <t>C7053-586</t>
  </si>
  <si>
    <t xml:space="preserve"> つかいたい贈りたい バスタオル2P  E</t>
  </si>
  <si>
    <t>C7053-590</t>
  </si>
  <si>
    <t xml:space="preserve"> つかいたい贈りたい バスタオル＆フェイスタオル4P  E</t>
  </si>
  <si>
    <t>C7054-510</t>
  </si>
  <si>
    <t xml:space="preserve"> つかいたい贈りたい 今治製タオル＆アタックジェルセット  C</t>
  </si>
  <si>
    <t>C7054-527</t>
  </si>
  <si>
    <t>C7054-534</t>
  </si>
  <si>
    <t>C7054-548</t>
  </si>
  <si>
    <t>C7054-555</t>
  </si>
  <si>
    <t>C7054-569</t>
  </si>
  <si>
    <t>C7061-514</t>
  </si>
  <si>
    <t xml:space="preserve">  ベルローズキャニスター パープル B</t>
  </si>
  <si>
    <t>C7061-528</t>
  </si>
  <si>
    <t xml:space="preserve">  ベルローズキャニスター ピンク B</t>
  </si>
  <si>
    <t>C7061-535</t>
  </si>
  <si>
    <t>ルドゥーテ  ディフューザー スイートローズ B</t>
  </si>
  <si>
    <t>C7061-549</t>
  </si>
  <si>
    <t>ルドゥーテ  ディフューザー クラシックローズ B</t>
  </si>
  <si>
    <t>C7061-556</t>
  </si>
  <si>
    <t>ルドゥーテ  ディフューザー ピュアローズ B</t>
  </si>
  <si>
    <t>C7061-560</t>
  </si>
  <si>
    <t>WoodWick  トリロジージャーM オーシャンエスケープ B</t>
  </si>
  <si>
    <t>C7061-577</t>
  </si>
  <si>
    <t>WoodWick  トリロジージャーM クローズラインフレッシュ B</t>
  </si>
  <si>
    <t>C7061-584</t>
  </si>
  <si>
    <t>WoodWick  トリロジージャーM ヒドゥンガーデン B</t>
  </si>
  <si>
    <t>C7062-518</t>
  </si>
  <si>
    <t>Sola Pallet MELANGE  ソラ ディフューザー ピンクローズ B</t>
  </si>
  <si>
    <t>C7062-525</t>
  </si>
  <si>
    <t>Sola Pallet MELANGE  ソラ ディフューザー パープルリネン B</t>
  </si>
  <si>
    <t>C7062-539</t>
  </si>
  <si>
    <t>Sola Pallet MELANGE  ソラ ディフューザー オレンジカシス B</t>
  </si>
  <si>
    <t>C7062-546</t>
  </si>
  <si>
    <t>Sola HOLIC CLUB  ソラ フラワー ブルーミング ディフューザー オリジナルローズ B</t>
  </si>
  <si>
    <t>C7062-550</t>
  </si>
  <si>
    <t>Sola HOLIC CLUB  ソラ フラワー ブルーミング ディフューザー スウィートダリア B</t>
  </si>
  <si>
    <t>C7062-567</t>
  </si>
  <si>
    <t>ROSE OF … Sola Flower Wreath ソラ リース ローズローズ B</t>
  </si>
  <si>
    <t>C7062-574</t>
  </si>
  <si>
    <t>ROSE OF … Sola Flower Wreath ソラ リース ボルドーローズ B</t>
  </si>
  <si>
    <t>C7062-588</t>
  </si>
  <si>
    <t>ROSE OF … Sola Flower Diffuser ソラ ディフューザー ローズローズ B</t>
  </si>
  <si>
    <t>C7062-595</t>
  </si>
  <si>
    <t>ROSE OF … Sola Flower Diffuser ソラ ディフューザー ボルドーローズ B</t>
  </si>
  <si>
    <t>C7063-515</t>
  </si>
  <si>
    <t xml:space="preserve">アツコ マタノ With 玄関マット グレー </t>
  </si>
  <si>
    <t>C7063-529</t>
  </si>
  <si>
    <t xml:space="preserve">アツコ マタノ With 玄関マット ブラウン </t>
  </si>
  <si>
    <t>C7063-536</t>
  </si>
  <si>
    <t xml:space="preserve">アツコ マタノ 見つめる猫 玄関マット ブラウングレー </t>
  </si>
  <si>
    <t>C7063-540</t>
  </si>
  <si>
    <t xml:space="preserve">アツコ マタノ 見つめる猫 玄関マット ブルー </t>
  </si>
  <si>
    <t>C7063-557</t>
  </si>
  <si>
    <t xml:space="preserve">アツコ マタノ プラネット 玄関マット グレー </t>
  </si>
  <si>
    <t>C7063-564</t>
  </si>
  <si>
    <t xml:space="preserve">アツコ マタノ プラネット 玄関マット グリーン </t>
  </si>
  <si>
    <t>C7064-519</t>
  </si>
  <si>
    <t xml:space="preserve">  グレースアートミラーロキシー ゴールド D</t>
  </si>
  <si>
    <t>C7064-526</t>
  </si>
  <si>
    <t xml:space="preserve">  グレースアートミラーロキシー ホワイト D</t>
  </si>
  <si>
    <t>C7064-530</t>
  </si>
  <si>
    <t xml:space="preserve">  アンティークスタイルミラー ゴールド D</t>
  </si>
  <si>
    <t>C7064-547</t>
  </si>
  <si>
    <t xml:space="preserve">  アンティークスタイルミラー バニラ D</t>
  </si>
  <si>
    <t>C7064-554</t>
  </si>
  <si>
    <t xml:space="preserve">  グレースアートミラーアバロン ゴールド D</t>
  </si>
  <si>
    <t>C7064-568</t>
  </si>
  <si>
    <t xml:space="preserve">  グレースアートミラーアバロン ホワイト D</t>
  </si>
  <si>
    <t>C7064-575</t>
  </si>
  <si>
    <t>クリスタル・ダルク シャトレー 17cm一輪挿し  D</t>
  </si>
  <si>
    <t>C7064-589</t>
  </si>
  <si>
    <t>クリスタル・ダルク シェネ 17cmフラワーベース  D</t>
  </si>
  <si>
    <t>C7064-596</t>
  </si>
  <si>
    <t>クリスタル・ダルク マスカレード 24cmフラワーベース  D</t>
  </si>
  <si>
    <t>C7064-618</t>
  </si>
  <si>
    <t>グラスワークスナルミ フローラ 20cm花瓶  D</t>
  </si>
  <si>
    <t>C7064-625</t>
  </si>
  <si>
    <t>グラスワークスナルミ フローラ 25cm花瓶  D</t>
  </si>
  <si>
    <t>C7064-639</t>
  </si>
  <si>
    <t xml:space="preserve"> ガーデン フラワーベース小  D</t>
  </si>
  <si>
    <t>C7064-646</t>
  </si>
  <si>
    <t xml:space="preserve"> フルゴーレ フラワーベース  D</t>
  </si>
  <si>
    <t>C7065-516</t>
  </si>
  <si>
    <t xml:space="preserve">  ソープフラワー  C</t>
  </si>
  <si>
    <t>C7065-520</t>
  </si>
  <si>
    <t>C7065-537</t>
  </si>
  <si>
    <t>C7065-544</t>
  </si>
  <si>
    <t xml:space="preserve">  ピュアフラワー ピンク C</t>
  </si>
  <si>
    <t>C7065-558</t>
  </si>
  <si>
    <t xml:space="preserve">  ピュアフラワー レッド C</t>
  </si>
  <si>
    <t>C7065-565</t>
  </si>
  <si>
    <t>C7065-579</t>
  </si>
  <si>
    <t xml:space="preserve">  ピュアフラワー ミックス C</t>
  </si>
  <si>
    <t>C7065-586</t>
  </si>
  <si>
    <t xml:space="preserve">VITA ROSA  ガラ  </t>
  </si>
  <si>
    <t>C7065-590</t>
  </si>
  <si>
    <t xml:space="preserve">ラポール Basic プリザーブドフラワーM  </t>
  </si>
  <si>
    <t>C7065-608</t>
  </si>
  <si>
    <t xml:space="preserve">VITA ROSA  ロマーヌ  </t>
  </si>
  <si>
    <t>C7065-615</t>
  </si>
  <si>
    <t xml:space="preserve">ラポール Basic プリザーブドフラワーL  </t>
  </si>
  <si>
    <t>C7066-510</t>
  </si>
  <si>
    <t xml:space="preserve">  フロッグ ガーデンオーナメント  D</t>
  </si>
  <si>
    <t>C7066-527</t>
  </si>
  <si>
    <t xml:space="preserve">  バード ガーデンオーナメント  D</t>
  </si>
  <si>
    <t>C7066-534</t>
  </si>
  <si>
    <t xml:space="preserve">  ラビット ガーデンオーナメント  D</t>
  </si>
  <si>
    <t>C7066-548</t>
  </si>
  <si>
    <t>サキュレントリフレリウム  消臭アーティフィシャルグリーン  D</t>
  </si>
  <si>
    <t>C7066-555</t>
  </si>
  <si>
    <t>光触媒  パキラ  E</t>
  </si>
  <si>
    <t>C7066-569</t>
  </si>
  <si>
    <t>petits pois  光触媒 グリーンフレーム  E</t>
  </si>
  <si>
    <t>C7066-576</t>
  </si>
  <si>
    <t>petits pois  光触媒 ミニグレープリーフ  E</t>
  </si>
  <si>
    <t>C7066-580</t>
  </si>
  <si>
    <t>光触媒  ガーベラ  E</t>
  </si>
  <si>
    <t>C7066-597</t>
  </si>
  <si>
    <t>petits pois  光触媒 ローズオレンジ  E</t>
  </si>
  <si>
    <t>C7066-605</t>
  </si>
  <si>
    <t>petits pois  光触媒 オンシジューム  E</t>
  </si>
  <si>
    <t>C7066-619</t>
  </si>
  <si>
    <t>petits pois  光触媒 ローズ  E</t>
  </si>
  <si>
    <t>C7067-517</t>
  </si>
  <si>
    <t xml:space="preserve">  アンティークスタイルフォトフレーム アンティークバニラ D</t>
  </si>
  <si>
    <t>C7067-524</t>
  </si>
  <si>
    <t xml:space="preserve">  アンティークスタイルフォトフレーム アンティークグリーン D</t>
  </si>
  <si>
    <t>C7067-538</t>
  </si>
  <si>
    <t xml:space="preserve">  ハートフォトフレーム  E</t>
  </si>
  <si>
    <t>C7067-545</t>
  </si>
  <si>
    <t xml:space="preserve">  フォトフレーム  E</t>
  </si>
  <si>
    <t>C7067-559</t>
  </si>
  <si>
    <t xml:space="preserve">  ブライダルフレーム  D</t>
  </si>
  <si>
    <t>C7067-566</t>
  </si>
  <si>
    <t xml:space="preserve">  ジュエリーチャームガラスフォトフレーム1W  D</t>
  </si>
  <si>
    <t>C7067-570</t>
  </si>
  <si>
    <t xml:space="preserve">  ジュエリーチャームガラスフォトフレーム2W  D</t>
  </si>
  <si>
    <t>C7067-587</t>
  </si>
  <si>
    <t xml:space="preserve">  ジュエリーチャームガラスフォトフレーム3W  D</t>
  </si>
  <si>
    <t>C7067-594</t>
  </si>
  <si>
    <t xml:space="preserve">  ジュエリーチャームガラスフォトフレーム6W  D</t>
  </si>
  <si>
    <t>C7067-609</t>
  </si>
  <si>
    <t xml:space="preserve">  リング フォトアルバム  E</t>
  </si>
  <si>
    <t>C7067-616</t>
  </si>
  <si>
    <t xml:space="preserve">  エターナリーローズフォトフレーム1W  D</t>
  </si>
  <si>
    <t>C7067-620</t>
  </si>
  <si>
    <t xml:space="preserve">  ガラスフォトフレーム  E</t>
  </si>
  <si>
    <t>C7067-637</t>
  </si>
  <si>
    <t xml:space="preserve">  エターナリーローズフォトフレーム4W  D</t>
  </si>
  <si>
    <t>C7068-514</t>
  </si>
  <si>
    <t xml:space="preserve">  メモリーズカラーガラスフォトフレーム2W グリーン＆ホワイト D</t>
  </si>
  <si>
    <t>C7068-528</t>
  </si>
  <si>
    <t xml:space="preserve">  メモリーズカラーガラスフォトフレーム2W オレンジ＆シルバー D</t>
  </si>
  <si>
    <t>C7068-535</t>
  </si>
  <si>
    <t xml:space="preserve">  押し花木製フォトフレーム ナチュラル D</t>
  </si>
  <si>
    <t>C7068-549</t>
  </si>
  <si>
    <t xml:space="preserve">  押し花木製フォトフレーム ホワイト D</t>
  </si>
  <si>
    <t>C7068-556</t>
  </si>
  <si>
    <t xml:space="preserve">  メモリーズカラーガラスフォトフレーム4W  D</t>
  </si>
  <si>
    <t>C7068-560</t>
  </si>
  <si>
    <t xml:space="preserve">  パーテーションフレーム  D</t>
  </si>
  <si>
    <t>C7068-577</t>
  </si>
  <si>
    <t xml:space="preserve">  フォトフレーム  D</t>
  </si>
  <si>
    <t>C7068-584</t>
  </si>
  <si>
    <t>C7068-598</t>
  </si>
  <si>
    <t xml:space="preserve">  ライブフォトフレーム  E</t>
  </si>
  <si>
    <t>C7068-606</t>
  </si>
  <si>
    <t>ブラン  インテリアフレーム  D</t>
  </si>
  <si>
    <t>C7068-610</t>
  </si>
  <si>
    <t>フラワーフェアリーズ  ハンドペイントフォト ローズフェアリー  D</t>
  </si>
  <si>
    <t>C7068-627</t>
  </si>
  <si>
    <t>フラワーフェアリーズ  ハンドペイントフォト キャンディタフトフェアリー  D</t>
  </si>
  <si>
    <t>C7068-634</t>
  </si>
  <si>
    <t>ピーターラビット  木製フォトフレーム2W（スウィートヴィンテージ）  D</t>
  </si>
  <si>
    <t>C7068-648</t>
  </si>
  <si>
    <t>ピーターラビット  木製フォトフレーム3W（スウィートヴィンテージ）  D</t>
  </si>
  <si>
    <t>C7069-518</t>
  </si>
  <si>
    <t xml:space="preserve">  ベビーチェーンフレーム ナチュラル D</t>
  </si>
  <si>
    <t>C7069-525</t>
  </si>
  <si>
    <t xml:space="preserve">  ベビーチェーンフレーム ピンク D</t>
  </si>
  <si>
    <t>C7069-539</t>
  </si>
  <si>
    <t xml:space="preserve">  Babyガラスフォトフレーム  E</t>
  </si>
  <si>
    <t>C7069-546</t>
  </si>
  <si>
    <t xml:space="preserve">  パラダイスベビーフォトフレーム4W ピンク D</t>
  </si>
  <si>
    <t>C7069-550</t>
  </si>
  <si>
    <t xml:space="preserve">  パラダイスベビーフォトフレーム4W ブルー D</t>
  </si>
  <si>
    <t>C7069-567</t>
  </si>
  <si>
    <t xml:space="preserve">  メリーチャームガラスフォトフレーム2W  D</t>
  </si>
  <si>
    <t>C7069-574</t>
  </si>
  <si>
    <t xml:space="preserve">  メリーチャームガラスフォトフレーム3W  D</t>
  </si>
  <si>
    <t>C7069-588</t>
  </si>
  <si>
    <t>アミカ  ベビーフレーム  D</t>
  </si>
  <si>
    <t>C7069-595</t>
  </si>
  <si>
    <t xml:space="preserve">  ベビーフレーム  D</t>
  </si>
  <si>
    <t>C7069-600</t>
  </si>
  <si>
    <t xml:space="preserve">  My First Year フォトフレーム  E</t>
  </si>
  <si>
    <t>C7069-617</t>
  </si>
  <si>
    <t>C7069-624</t>
  </si>
  <si>
    <t xml:space="preserve">  オルゴール付回転フレーム  D</t>
  </si>
  <si>
    <t>C7069-638</t>
  </si>
  <si>
    <t xml:space="preserve">  ルーナベビーアルバム  D</t>
  </si>
  <si>
    <t>C7070-516</t>
  </si>
  <si>
    <t>アルバムブック  たんじょうものがたりwithはらぺこあおむし  A</t>
  </si>
  <si>
    <t>C7070-520</t>
  </si>
  <si>
    <t>フエルアルバム ベビーミッキー＆フレンズ アルバム ミニー C</t>
  </si>
  <si>
    <t>C7070-537</t>
  </si>
  <si>
    <t>フエルアルバム ベビーミッキー＆フレンズ アルバム ミッキー C</t>
  </si>
  <si>
    <t>C7070-544</t>
  </si>
  <si>
    <t>フエルアルバム アンパンマンベビー アルバム ピンク C</t>
  </si>
  <si>
    <t>C7070-558</t>
  </si>
  <si>
    <t>フエルアルバム アンパンマンベビー アルバム ブルー C</t>
  </si>
  <si>
    <t>C7071-510</t>
  </si>
  <si>
    <t>セイコー  電波デジタル置時計（交流式）  B</t>
  </si>
  <si>
    <t>C7071-527</t>
  </si>
  <si>
    <t>リズム  フィットウェーブD168 電波時計  B</t>
  </si>
  <si>
    <t>C7071-534</t>
  </si>
  <si>
    <t>アデッソ  デジタル日めくり電波時計  D</t>
  </si>
  <si>
    <t>C7071-548</t>
  </si>
  <si>
    <t>セイコー  電波デジタル掛置時計  B</t>
  </si>
  <si>
    <t>C7071-555</t>
  </si>
  <si>
    <t>シチズン  デジタル電波時計  B</t>
  </si>
  <si>
    <t>C7071-569</t>
  </si>
  <si>
    <t>C7071-576</t>
  </si>
  <si>
    <t>アデッソ  カラーカレンダー電波時計  E</t>
  </si>
  <si>
    <t>C7071-580</t>
  </si>
  <si>
    <t>アデッソ  振動式目覚まし電波時計  E</t>
  </si>
  <si>
    <t>C7071-597</t>
  </si>
  <si>
    <t>C7072-517</t>
  </si>
  <si>
    <t xml:space="preserve">  音の静かな八角時計  F</t>
  </si>
  <si>
    <t>C7072-524</t>
  </si>
  <si>
    <t xml:space="preserve">  球面ガラスのウッドウォールクロック ダークブラウン F</t>
  </si>
  <si>
    <t>C7072-538</t>
  </si>
  <si>
    <t xml:space="preserve">  球面ガラスのウッドウォールクロック ライトブラウン F</t>
  </si>
  <si>
    <t>C7072-545</t>
  </si>
  <si>
    <t>リズム  ピュアライトM25 電波時計  B</t>
  </si>
  <si>
    <t>C7072-559</t>
  </si>
  <si>
    <t>リズム  ライブリーアリス 電波時計  B</t>
  </si>
  <si>
    <t>C7072-566</t>
  </si>
  <si>
    <t xml:space="preserve">  温湿度計付電波掛時計  F</t>
  </si>
  <si>
    <t>C7072-570</t>
  </si>
  <si>
    <t>セイコー  電波掛時計  B</t>
  </si>
  <si>
    <t>C7072-587</t>
  </si>
  <si>
    <t>リズム  フィットウェーブリブDX  B</t>
  </si>
  <si>
    <t>C7072-594</t>
  </si>
  <si>
    <t>C7072-609</t>
  </si>
  <si>
    <t>エンペックス  環境管理温湿度計 省エネさん  D</t>
  </si>
  <si>
    <t>C7072-616</t>
  </si>
  <si>
    <t>エンペックス  快適モニタ1台4役不快指数計・時計・温度・湿度計  D</t>
  </si>
  <si>
    <t>C7072-620</t>
  </si>
  <si>
    <t>エンペックス  リビ・ウッディ温・湿クロック  E</t>
  </si>
  <si>
    <t>C7072-637</t>
  </si>
  <si>
    <t>エンペックス  スーパーEX温・湿度・時計  D</t>
  </si>
  <si>
    <t>C7073-514</t>
  </si>
  <si>
    <t xml:space="preserve">  かわいい8色イルミネーションのめざまし レッド F</t>
  </si>
  <si>
    <t>C7073-528</t>
  </si>
  <si>
    <t xml:space="preserve">  かわいい8色イルミネーションのめざまし ホワイト F</t>
  </si>
  <si>
    <t>C7073-535</t>
  </si>
  <si>
    <t xml:space="preserve"> フラワーフェアリーズ 8アングルクロック グリーン D</t>
  </si>
  <si>
    <t>C7073-549</t>
  </si>
  <si>
    <t xml:space="preserve"> フラワーフェアリーズ 8アングルクロック ピンク D</t>
  </si>
  <si>
    <t>C7073-556</t>
  </si>
  <si>
    <t>となりのトトロ  トトロM27  B</t>
  </si>
  <si>
    <t>C7073-560</t>
  </si>
  <si>
    <t>となりのトトロ  トトロR752  B</t>
  </si>
  <si>
    <t>C7073-577</t>
  </si>
  <si>
    <t>グラスワークスナルミ コフレ ミニクロック（クリア）  B</t>
  </si>
  <si>
    <t>C7073-584</t>
  </si>
  <si>
    <t>グラスワークスナルミ プリズム クロック（M）  B</t>
  </si>
  <si>
    <t>C7073-598</t>
  </si>
  <si>
    <t>シチズン  置時計  B</t>
  </si>
  <si>
    <t>C7073-606</t>
  </si>
  <si>
    <t>セイコー  電波置時計  B</t>
  </si>
  <si>
    <t>C7073-610</t>
  </si>
  <si>
    <t>シチズン  電波置時計  B</t>
  </si>
  <si>
    <t>C7073-627</t>
  </si>
  <si>
    <t>スモールワールド  リリィ 電波時計  B</t>
  </si>
  <si>
    <t>C7073-634</t>
  </si>
  <si>
    <t>C7073-648</t>
  </si>
  <si>
    <t>セイコー ウェーブシンフォニー 電波掛時計  B</t>
  </si>
  <si>
    <t>C7074-518</t>
  </si>
  <si>
    <t xml:space="preserve">  フラワージュエリーボックス ホワイト D</t>
  </si>
  <si>
    <t>C7074-525</t>
  </si>
  <si>
    <t xml:space="preserve">  フラワージュエリーボックス ピンク D</t>
  </si>
  <si>
    <t>C7074-539</t>
  </si>
  <si>
    <t xml:space="preserve">  フラワージュエリーボックスL ホワイト D</t>
  </si>
  <si>
    <t>C7074-546</t>
  </si>
  <si>
    <t xml:space="preserve">  フラワージュエリーボックスL ピンク D</t>
  </si>
  <si>
    <t>C7074-550</t>
  </si>
  <si>
    <t>サンワ  L＆Pティッシュボックス  D</t>
  </si>
  <si>
    <t>C7074-567</t>
  </si>
  <si>
    <t>サンワ  L＆Pレターボックス  D</t>
  </si>
  <si>
    <t>C7074-574</t>
  </si>
  <si>
    <t>サンワ  グラス＆ウォッチケース  D</t>
  </si>
  <si>
    <t>C7074-588</t>
  </si>
  <si>
    <t>C7074-595</t>
  </si>
  <si>
    <t>サンワ  コスメボックス ブラウン D</t>
  </si>
  <si>
    <t>C7074-600</t>
  </si>
  <si>
    <t>サンワ  コスメボックス ファブリック D</t>
  </si>
  <si>
    <t>C7074-617</t>
  </si>
  <si>
    <t xml:space="preserve">  ボタントレーL  E</t>
  </si>
  <si>
    <t>C7074-624</t>
  </si>
  <si>
    <t xml:space="preserve">  リモコンラック  E</t>
  </si>
  <si>
    <t>C7074-638</t>
  </si>
  <si>
    <t xml:space="preserve">  オーバーナイター  D</t>
  </si>
  <si>
    <t>C7075-515</t>
  </si>
  <si>
    <t>ムーミン ロストインザバレー ゴブラン織りポーチ ムーミン C</t>
  </si>
  <si>
    <t>C7075-529</t>
  </si>
  <si>
    <t>ムーミン ロストインザバレー ゴブラン織りポーチ リトルミイ C</t>
  </si>
  <si>
    <t>C7075-536</t>
  </si>
  <si>
    <t>ムーミン ロストインザバレー ゴブラン織りミニバッグ ムーミン C</t>
  </si>
  <si>
    <t>C7075-540</t>
  </si>
  <si>
    <t>ムーミン ロストインザバレー ゴブラン織りミニバッグ リトルミイ C</t>
  </si>
  <si>
    <t>C7075-557</t>
  </si>
  <si>
    <t>ムーミン  夜の散歩 ゴブラン織り口金ポーチ  C</t>
  </si>
  <si>
    <t>C7075-564</t>
  </si>
  <si>
    <t>リトルミイ  リトルミイのさんぽ ゴブラン織り口金ポーチ  C</t>
  </si>
  <si>
    <t>C7075-578</t>
  </si>
  <si>
    <t>リトルミイ  花と一緒に ゴブラン織りバッグ  C</t>
  </si>
  <si>
    <t>C7075-585</t>
  </si>
  <si>
    <t>ムーミン  ミムラねえさんとリトルミイ ゴブラン織りミニバッグ  C</t>
  </si>
  <si>
    <t>C7075-599</t>
  </si>
  <si>
    <t>ムーミン  ひとりじめ ゴブラン織りダイカットクッション  C</t>
  </si>
  <si>
    <t>C7075-607</t>
  </si>
  <si>
    <t>リトルミイ  リトルミイのおでかけ ゴブラン織りダイカットクッション  C</t>
  </si>
  <si>
    <t>C7075-614</t>
  </si>
  <si>
    <t>スナフキン  お気に入りのパイプ ゴブラン織りダイカットクッション  C</t>
  </si>
  <si>
    <t>C7076-519</t>
  </si>
  <si>
    <t>となりのトトロ  中トトロ ダイカットクッション  C</t>
  </si>
  <si>
    <t>C7076-526</t>
  </si>
  <si>
    <t>となりのトトロ  大トトロダイカットクッション  C</t>
  </si>
  <si>
    <t>C7076-530</t>
  </si>
  <si>
    <t>となりのトトロ  花とトトロ サガラ刺繍ポーチ  C</t>
  </si>
  <si>
    <t>C7076-547</t>
  </si>
  <si>
    <t>となりのトトロ  おいしい野いちご サガラ刺繍ポーチ  C</t>
  </si>
  <si>
    <t>C7076-554</t>
  </si>
  <si>
    <t>となりのトトロ  たんぽぽ満開 ゴブラン織りミニバッグ  C</t>
  </si>
  <si>
    <t>C7076-568</t>
  </si>
  <si>
    <t>となりのトトロ  森いちご ゴブラン織りバッグ  C</t>
  </si>
  <si>
    <t>C7076-575</t>
  </si>
  <si>
    <t>リサ・ラーソン  ルックマイキー 口金ポーチ  C</t>
  </si>
  <si>
    <t>C7076-589</t>
  </si>
  <si>
    <t>リサ・ラーソン  ルックハリエット 口金ポーチ  C</t>
  </si>
  <si>
    <t>C7076-596</t>
  </si>
  <si>
    <t>リサ・ラーソン  マイキーパターン 横型トートバッグ  C</t>
  </si>
  <si>
    <t>C7076-604</t>
  </si>
  <si>
    <t>リサ・ラーソン  ハリエットパターン 横型トートバッグ  C</t>
  </si>
  <si>
    <t>C7077-516</t>
  </si>
  <si>
    <t xml:space="preserve">  Baby feet 12.5cm スニーカーズレッド C</t>
  </si>
  <si>
    <t>C7077-520</t>
  </si>
  <si>
    <t xml:space="preserve">  Baby feet 12.5cm スニーカーズブルー C</t>
  </si>
  <si>
    <t>C7077-537</t>
  </si>
  <si>
    <t xml:space="preserve">  Baby feet 12.5cm フォーマルピンク C</t>
  </si>
  <si>
    <t>C7077-544</t>
  </si>
  <si>
    <t xml:space="preserve">ミキハウス  オルゴールラビット  </t>
  </si>
  <si>
    <t>C7077-558</t>
  </si>
  <si>
    <t xml:space="preserve">ミキハウス  オルゴールベア  </t>
  </si>
  <si>
    <t>C7077-565</t>
  </si>
  <si>
    <t xml:space="preserve">ミキハウス  ピーカブーベア  </t>
  </si>
  <si>
    <t>C7077-579</t>
  </si>
  <si>
    <t xml:space="preserve">  身長計フレーム くま E</t>
  </si>
  <si>
    <t>C7077-586</t>
  </si>
  <si>
    <t xml:space="preserve">  身長計フレーム うさぎ E</t>
  </si>
  <si>
    <t>C7077-590</t>
  </si>
  <si>
    <t>イッソエッコ  ティラノサウルスマット  E</t>
  </si>
  <si>
    <t>C7077-608</t>
  </si>
  <si>
    <t>イッソエッコ  トリケラトプスマット  E</t>
  </si>
  <si>
    <t>C7077-615</t>
  </si>
  <si>
    <t xml:space="preserve">  救急箱  D</t>
  </si>
  <si>
    <t>C7077-629</t>
  </si>
  <si>
    <t>C7078-510</t>
  </si>
  <si>
    <t xml:space="preserve">  ベビーロディローリーチャイム  B</t>
  </si>
  <si>
    <t>C7078-527</t>
  </si>
  <si>
    <t xml:space="preserve">  ロディさいころパズル  B</t>
  </si>
  <si>
    <t>C7078-534</t>
  </si>
  <si>
    <t xml:space="preserve">  ロディミニグランドピアノ  B</t>
  </si>
  <si>
    <t>C7078-548</t>
  </si>
  <si>
    <t xml:space="preserve">  ロディジム＆すべり台  B</t>
  </si>
  <si>
    <t>C7078-555</t>
  </si>
  <si>
    <t>ロディ  ノンフタル酸乗用ロディ ベビーイエロー A</t>
  </si>
  <si>
    <t>C7078-569</t>
  </si>
  <si>
    <t>ロディ  ノンフタル酸乗用ロディ レッド A</t>
  </si>
  <si>
    <t>C7078-576</t>
  </si>
  <si>
    <t>ロディ  ノンフタル酸乗用ロディ ライム A</t>
  </si>
  <si>
    <t>C7078-580</t>
  </si>
  <si>
    <t>ロディ  ノンフタル酸乗用ロディ ベビーサックス A</t>
  </si>
  <si>
    <t>C7078-597</t>
  </si>
  <si>
    <t xml:space="preserve">ロディ  ダブルアクションポンプ  </t>
  </si>
  <si>
    <t>C7078-605</t>
  </si>
  <si>
    <t>ミッフィー  ミッフィーブロックス  C</t>
  </si>
  <si>
    <t>C7078-619</t>
  </si>
  <si>
    <t>ミッフィー  おさんぽパズルカー  C</t>
  </si>
  <si>
    <t>C7078-626</t>
  </si>
  <si>
    <t>ミッフィー  もじあそび  C</t>
  </si>
  <si>
    <t>C7079-517</t>
  </si>
  <si>
    <t>エド・インター NIHON どうぶつラトル りす  C</t>
  </si>
  <si>
    <t>C7079-524</t>
  </si>
  <si>
    <t>エド・インター NIHON うまドミノ  C</t>
  </si>
  <si>
    <t>C7079-538</t>
  </si>
  <si>
    <t>エド・インター NIHON エレファントシロフォン  C</t>
  </si>
  <si>
    <t>C7079-545</t>
  </si>
  <si>
    <t>エド・インター NIHON つみきのいえL  C</t>
  </si>
  <si>
    <t>C7079-559</t>
  </si>
  <si>
    <t>エド・インター えほんトイっしょ チーズくんのおいしいスープ  C</t>
  </si>
  <si>
    <t>C7079-566</t>
  </si>
  <si>
    <t>エド・インター 森のあそび道具 森のあそび箱Ⅱ  C</t>
  </si>
  <si>
    <t>C7079-570</t>
  </si>
  <si>
    <t xml:space="preserve">  オーブントースターセット  C</t>
  </si>
  <si>
    <t>C7080-515</t>
  </si>
  <si>
    <t>エド・インター 森のあそび道具 お月さまバランスゲーム  C</t>
  </si>
  <si>
    <t>C7080-529</t>
  </si>
  <si>
    <t>エド・インター 布のおもちゃ ふわふわなげっこ  C</t>
  </si>
  <si>
    <t>C7080-536</t>
  </si>
  <si>
    <t>エド・インター 森のあそび道具 モザイクZOO  C</t>
  </si>
  <si>
    <t>C7080-540</t>
  </si>
  <si>
    <t>エド・インター 布おもちゃ ふわふわファームハウス  C</t>
  </si>
  <si>
    <t>C7080-557</t>
  </si>
  <si>
    <t>エデュテ ベビー＆キッズ コロコロパズル  C</t>
  </si>
  <si>
    <t>C7080-564</t>
  </si>
  <si>
    <t>エデュテ ベビー＆キッズ ラトルタワー  C</t>
  </si>
  <si>
    <t>C7080-578</t>
  </si>
  <si>
    <t>エデュテ ベビー＆キッズ ツリースロープ  C</t>
  </si>
  <si>
    <t>C7080-585</t>
  </si>
  <si>
    <t>エデュテ ベビー＆キッズ サウンドブロックスラージ  C</t>
  </si>
  <si>
    <t>C7080-599</t>
  </si>
  <si>
    <t xml:space="preserve">ミキハウス おんがくえほん ピアノ  </t>
  </si>
  <si>
    <t>C7080-607</t>
  </si>
  <si>
    <t xml:space="preserve">ミキハウス おんがくえほん もっきん  </t>
  </si>
  <si>
    <t>C7080-614</t>
  </si>
  <si>
    <t xml:space="preserve">ミキハウス ことばえほん こえであいうえお  </t>
  </si>
  <si>
    <t>C7080-628</t>
  </si>
  <si>
    <t xml:space="preserve">ミキハウス おんがくえほん おうたえほんデラックス  </t>
  </si>
  <si>
    <t>C7081-519</t>
  </si>
  <si>
    <t>洛中髙岡屋  ひねり マーブルレッド D</t>
  </si>
  <si>
    <t>C7081-526</t>
  </si>
  <si>
    <t>洛中髙岡屋  ひねり マーブルブラック D</t>
  </si>
  <si>
    <t>C7081-530</t>
  </si>
  <si>
    <t>洛中髙岡屋  持ち手付こじゃみ枕 あられ緑 D</t>
  </si>
  <si>
    <t>C7081-547</t>
  </si>
  <si>
    <t>洛中髙岡屋  持ち手付こじゃみ枕 あられ桃 D</t>
  </si>
  <si>
    <t>C7081-554</t>
  </si>
  <si>
    <t>洛中髙岡屋  coro3（コロミィ） チョコミント D</t>
  </si>
  <si>
    <t>C7081-568</t>
  </si>
  <si>
    <t>洛中髙岡屋  coro3（コロミィ） レモンライム D</t>
  </si>
  <si>
    <t>C7081-575</t>
  </si>
  <si>
    <t>洛中髙岡屋  coro3（コロミィ） ベリーミックス D</t>
  </si>
  <si>
    <t>C7081-589</t>
  </si>
  <si>
    <t>洛中髙岡屋  おじゃみ座布団 あられ紫 D</t>
  </si>
  <si>
    <t>C7081-596</t>
  </si>
  <si>
    <t>洛中髙岡屋  おじゃみ座布団 あられ緑 D</t>
  </si>
  <si>
    <t>C7081-604</t>
  </si>
  <si>
    <t>洛中髙岡屋  おじゃみ座布団 あられ黒 D</t>
  </si>
  <si>
    <t>C7081-618</t>
  </si>
  <si>
    <t>洛中髙岡屋  おじゃみ座布団 あられピンク D</t>
  </si>
  <si>
    <t>C7081-625</t>
  </si>
  <si>
    <t>洛中髙岡屋  持ち手付こじゃみ枕 あられ紫 D</t>
  </si>
  <si>
    <t>C7082-516</t>
  </si>
  <si>
    <t>くろちく  両面ガーゼはんかち 月夜のふくろう B</t>
  </si>
  <si>
    <t>C7082-520</t>
  </si>
  <si>
    <t>くろちく  両面ガーゼはんかち 水玉うさぎ B</t>
  </si>
  <si>
    <t>C7082-537</t>
  </si>
  <si>
    <t>くろちく  両面ガーゼはんかち 椿かのこ B</t>
  </si>
  <si>
    <t>C7082-544</t>
  </si>
  <si>
    <t>くろちく  両面ガーゼはんかち 飴尽くし B</t>
  </si>
  <si>
    <t>C7082-558</t>
  </si>
  <si>
    <t>くろちく  両面ガーゼはんかち 菊日和 B</t>
  </si>
  <si>
    <t>C7082-565</t>
  </si>
  <si>
    <t>くろちく  両面ガーゼてぬぐい 月夜のふくろう B</t>
  </si>
  <si>
    <t>C7082-579</t>
  </si>
  <si>
    <t>くろちく  両面ガーゼてぬぐい 水玉うさぎ B</t>
  </si>
  <si>
    <t>C7082-586</t>
  </si>
  <si>
    <t>くろちく  両面ガーゼてぬぐい 椿かのこ B</t>
  </si>
  <si>
    <t>C7082-590</t>
  </si>
  <si>
    <t>くろちく  両面ガーゼてぬぐい 飴尽くし B</t>
  </si>
  <si>
    <t>C7082-608</t>
  </si>
  <si>
    <t>くろちく  両面ガーゼてぬぐい 菊日和 B</t>
  </si>
  <si>
    <t>C7082-615</t>
  </si>
  <si>
    <t>くろちく  和柄ショッピングエコバッグ 花筺梅 B</t>
  </si>
  <si>
    <t>C7082-629</t>
  </si>
  <si>
    <t>くろちく  和柄ショッピングエコバッグ 梅市松 B</t>
  </si>
  <si>
    <t>C7082-636</t>
  </si>
  <si>
    <t>くろちく  和柄ショッピングエコバッグ サクラ黒 B</t>
  </si>
  <si>
    <t>C7082-640</t>
  </si>
  <si>
    <t>くろちく  和柄ショッピングエコバッグ ツバキ B</t>
  </si>
  <si>
    <t>C7082-657</t>
  </si>
  <si>
    <t>くろちく  和柄ショッピングエコバッグ ひなげし B</t>
  </si>
  <si>
    <t>C7082-664</t>
  </si>
  <si>
    <t>くろちく  イマドキ綿布ファスナーポーチ 猫赤 B</t>
  </si>
  <si>
    <t>C7082-678</t>
  </si>
  <si>
    <t>くろちく  イマドキ綿布ファスナーポーチ ふくろう黒 B</t>
  </si>
  <si>
    <t>C7082-685</t>
  </si>
  <si>
    <t>くろちく  イマドキ綿布ファスナーポーチ 虞美人草キナリ B</t>
  </si>
  <si>
    <t>C7082-699</t>
  </si>
  <si>
    <t>くろちく  イマドキ綿布ファスナーポーチ 雛菊 B</t>
  </si>
  <si>
    <t>C7082-707</t>
  </si>
  <si>
    <t>くろちく  イマドキがま口親子小 猫赤 B</t>
  </si>
  <si>
    <t>C7082-714</t>
  </si>
  <si>
    <t>くろちく  イマドキがま口親子小 ふくろう黒 B</t>
  </si>
  <si>
    <t>C7082-728</t>
  </si>
  <si>
    <t>くろちく  イマドキがま口親子小 虞美人草キナリ B</t>
  </si>
  <si>
    <t>C7082-735</t>
  </si>
  <si>
    <t>くろちく  イマドキがま口親子小 雛菊 B</t>
  </si>
  <si>
    <t>C7083-510</t>
  </si>
  <si>
    <t xml:space="preserve"> アタラシキイニシエ タワラがま口ポーチ takeブルー E</t>
  </si>
  <si>
    <t>C7083-527</t>
  </si>
  <si>
    <t xml:space="preserve"> アタラシキイニシエ タワラがま口ポーチ shippouワインレッド E</t>
  </si>
  <si>
    <t>C7083-534</t>
  </si>
  <si>
    <t xml:space="preserve">  京の両面おもてなし風呂敷 薔薇 深緋 E</t>
  </si>
  <si>
    <t>C7083-548</t>
  </si>
  <si>
    <t xml:space="preserve">  京の両面おもてなし風呂敷 薔薇 草色 E</t>
  </si>
  <si>
    <t>C7083-555</t>
  </si>
  <si>
    <t xml:space="preserve">  京の両面おもてなし風呂敷 菊 群青色 E</t>
  </si>
  <si>
    <t>C7083-569</t>
  </si>
  <si>
    <t xml:space="preserve">  京の両面おもてなし風呂敷 菊 濃紫色 E</t>
  </si>
  <si>
    <t>C7083-576</t>
  </si>
  <si>
    <t>フィンレイソン アヤトス リバーシブル小ふろしき ブラック/グリーン D</t>
  </si>
  <si>
    <t>C7083-580</t>
  </si>
  <si>
    <t>フィンレイソン アヤトス リバーシブル小ふろしき ブルー/グレー D</t>
  </si>
  <si>
    <t>C7083-597</t>
  </si>
  <si>
    <t>フィンレイソン エレファンティ リバーシブル小ふろしき ブラック/グレー D</t>
  </si>
  <si>
    <t>C7083-605</t>
  </si>
  <si>
    <t>フィンレイソン エレファンティ リバーシブル小ふろしき ブルー/イエロー D</t>
  </si>
  <si>
    <t>C7083-619</t>
  </si>
  <si>
    <t>シビラ マルガリータ 綿小ふろしき ピンク D</t>
  </si>
  <si>
    <t>C7083-626</t>
  </si>
  <si>
    <t>シビラ マルガリータ 綿小ふろしき 紺 D</t>
  </si>
  <si>
    <t>C7083-630</t>
  </si>
  <si>
    <t>シビラ ブリヤンテス 綿大ふろしき レッド D</t>
  </si>
  <si>
    <t>C7083-647</t>
  </si>
  <si>
    <t>シビラ ブリヤンテス 綿大ふろしき ブルー D</t>
  </si>
  <si>
    <t>C7083-654</t>
  </si>
  <si>
    <t>シビラ オルキーデア 綿大判ふろしき ベージュ D</t>
  </si>
  <si>
    <t>C7083-668</t>
  </si>
  <si>
    <t>シビラ オルキーデア 綿大判ふろしき ネイビー D</t>
  </si>
  <si>
    <t>C7084-517</t>
  </si>
  <si>
    <t>くろちく  よそおい袱紗 狂言兎 B</t>
  </si>
  <si>
    <t>C7084-524</t>
  </si>
  <si>
    <t>くろちく  よそおい袱紗 大菊 B</t>
  </si>
  <si>
    <t>C7084-538</t>
  </si>
  <si>
    <t>くろちく  よそおい袱紗 大椿 B</t>
  </si>
  <si>
    <t>C7084-545</t>
  </si>
  <si>
    <t>YUMEZAIKU  桜染 ふくさ入 桜ピンク C</t>
  </si>
  <si>
    <t>C7084-559</t>
  </si>
  <si>
    <t>YUMEZAIKU  桜染 ふくさ入 桜グレー C</t>
  </si>
  <si>
    <t>C7084-566</t>
  </si>
  <si>
    <t xml:space="preserve"> 洛北 刺繍入り二巾風呂敷＆金封包み 赤 D</t>
  </si>
  <si>
    <t>C7084-570</t>
  </si>
  <si>
    <t xml:space="preserve"> 洛北 刺繍入り二巾風呂敷＆金封包み 紫 D</t>
  </si>
  <si>
    <t>C7084-587</t>
  </si>
  <si>
    <t xml:space="preserve"> 洛北 刺繍入り二巾風呂敷（しあわせ貝根付け入り） 赤 D</t>
  </si>
  <si>
    <t>C7084-594</t>
  </si>
  <si>
    <t xml:space="preserve"> 洛北 刺繍入り二巾風呂敷（しあわせ貝根付け入り） 紫 D</t>
  </si>
  <si>
    <t>C7084-609</t>
  </si>
  <si>
    <t xml:space="preserve"> 洛北 刺繍入り金封ふくさ 赤鶴 G</t>
  </si>
  <si>
    <t>C7084-616</t>
  </si>
  <si>
    <t xml:space="preserve"> 洛北 刺繍入り金封ふくさ 紫蓮 G</t>
  </si>
  <si>
    <t>C7084-620</t>
  </si>
  <si>
    <t xml:space="preserve"> 洛北 刺繍入り二巾風呂敷＆金封包み 赤/金茶 E</t>
  </si>
  <si>
    <t>C7084-637</t>
  </si>
  <si>
    <t xml:space="preserve"> 洛北 刺繍入り二巾風呂敷＆金封包み 紫/利久 E</t>
  </si>
  <si>
    <t>C7084-644</t>
  </si>
  <si>
    <t xml:space="preserve">  丹後ちりめん刺繍金封ふくさセット  E</t>
  </si>
  <si>
    <t>C7084-658</t>
  </si>
  <si>
    <t xml:space="preserve"> 洛北 刺繍入り金封包み＆金封ふくさ 幸せ折りヅル入り 赤鶴 E</t>
  </si>
  <si>
    <t>C7084-665</t>
  </si>
  <si>
    <t xml:space="preserve"> 洛北 刺繍入り金封包み＆金封ふくさ 幸せ折りヅル入り 紫蓮 E</t>
  </si>
  <si>
    <t>C7084-679</t>
  </si>
  <si>
    <t xml:space="preserve">  丹後ちりめん友禅金封ふくさ2Pセット  E</t>
  </si>
  <si>
    <t>C7084-686</t>
  </si>
  <si>
    <t xml:space="preserve">  正絹ちりめん友禅金封ふくさ2Pセット  E</t>
  </si>
  <si>
    <t>C7085-514</t>
  </si>
  <si>
    <t>デザイナーズジャパン  エコバッグ ポッピングフラワー  C</t>
  </si>
  <si>
    <t>C7085-528</t>
  </si>
  <si>
    <t>デザイナーズジャパン  エコバッグ プルメリア  C</t>
  </si>
  <si>
    <t>C7085-535</t>
  </si>
  <si>
    <t>デザイナーズジャパン  エコバッグ マップオブトウキョウ  C</t>
  </si>
  <si>
    <t>C7085-549</t>
  </si>
  <si>
    <t>デザイナーズジャパン  エコバッグ ミミココモモ  C</t>
  </si>
  <si>
    <t>C7085-556</t>
  </si>
  <si>
    <t>フィンレイソン ポップ あずま袋 オレンジ D</t>
  </si>
  <si>
    <t>C7085-560</t>
  </si>
  <si>
    <t>フィンレイソン ポップ あずま袋 ネイビー D</t>
  </si>
  <si>
    <t>C7085-577</t>
  </si>
  <si>
    <t>フィンレイソン アヤトス あずま袋 ブルー D</t>
  </si>
  <si>
    <t>C7085-584</t>
  </si>
  <si>
    <t>フィンレイソン アヤトス あずま袋 ブラック D</t>
  </si>
  <si>
    <t>C7085-598</t>
  </si>
  <si>
    <t>フィンレイソン エレファンティ あずま袋 イエロー D</t>
  </si>
  <si>
    <t>C7085-606</t>
  </si>
  <si>
    <t>フィンレイソン エレファンティ あずま袋 ブラック D</t>
  </si>
  <si>
    <t>C7085-610</t>
  </si>
  <si>
    <t xml:space="preserve"> SALON de Dolce 熊野 侑昂堂の化粧筆 フェイスブラシ（P）＆今治タオル  D</t>
  </si>
  <si>
    <t>C7085-627</t>
  </si>
  <si>
    <t xml:space="preserve"> SALON de Dolce 熊野 侑昂堂の化粧筆セット  D</t>
  </si>
  <si>
    <t>C7085-634</t>
  </si>
  <si>
    <t>YUMEZAIKU  桜染 ポーチ 桜ピンク C</t>
  </si>
  <si>
    <t>C7085-648</t>
  </si>
  <si>
    <t>YUMEZAIKU  桜染 ポーチ 桜グレー C</t>
  </si>
  <si>
    <t>C7085-655</t>
  </si>
  <si>
    <t>YUMEZAIKU  桜染 ポーチ・綿レースハンカチ（小）セット  B</t>
  </si>
  <si>
    <t>C7087-515</t>
  </si>
  <si>
    <t>ジルスチュアート スウィートブロッサム フェイスタオル＆ウォッシュタオル  C</t>
  </si>
  <si>
    <t>C7087-529</t>
  </si>
  <si>
    <t>ジルスチュアート スウィートブロッサム フェイスタオル2P  C</t>
  </si>
  <si>
    <t>C7087-536</t>
  </si>
  <si>
    <t>ジルスチュアート スウィートブロッサム フェイスタオル2P＆ウォッシュタオル  C</t>
  </si>
  <si>
    <t>C7087-540</t>
  </si>
  <si>
    <t>ジルスチュアート スウィートブロッサム バスタオル  C</t>
  </si>
  <si>
    <t>C7087-557</t>
  </si>
  <si>
    <t>ジルスチュアート スウィートブロッサム バスタオル＆フェイスタオル  C</t>
  </si>
  <si>
    <t>C7087-564</t>
  </si>
  <si>
    <t>ジルスチュアート スウィートブロッサム バスタオル＆フェイスタオル2P  C</t>
  </si>
  <si>
    <t>C7088-519</t>
  </si>
  <si>
    <t>ローラ アシュレイ ロザリンド ミニタオル2P ピンク B</t>
  </si>
  <si>
    <t>C7088-526</t>
  </si>
  <si>
    <t>ローラ アシュレイ ロザリンド ミニタオル2P ブルー B</t>
  </si>
  <si>
    <t>C7088-530</t>
  </si>
  <si>
    <t>ローラ アシュレイ ロザリンド ゲストタオル2P ピンク B</t>
  </si>
  <si>
    <t>C7088-547</t>
  </si>
  <si>
    <t>ローラ アシュレイ ロザリンド ゲストタオル2P ブルー B</t>
  </si>
  <si>
    <t>C7088-554</t>
  </si>
  <si>
    <t>ローラ アシュレイ ロザリンド フェイスタオル＆ゲストタオル ピンク B</t>
  </si>
  <si>
    <t>C7088-568</t>
  </si>
  <si>
    <t>ローラ アシュレイ ロザリンド フェイスタオル＆ゲストタオル ブルー B</t>
  </si>
  <si>
    <t>C7088-575</t>
  </si>
  <si>
    <t>ローラ アシュレイ ロザリンド タオルセット ピンク B</t>
  </si>
  <si>
    <t>C7088-589</t>
  </si>
  <si>
    <t>ローラ アシュレイ ロザリンド タオルセット ブルー B</t>
  </si>
  <si>
    <t>C7088-596</t>
  </si>
  <si>
    <t>ローラ アシュレイ ロザリンド バスタオル ピンク B</t>
  </si>
  <si>
    <t>C7088-604</t>
  </si>
  <si>
    <t>ローラ アシュレイ ロザリンド バスタオル ブルー B</t>
  </si>
  <si>
    <t>C7088-618</t>
  </si>
  <si>
    <t>ローラ アシュレイ ロザリンド フェイスタオル2P＆ゲストタオル2P ピンク B</t>
  </si>
  <si>
    <t>C7088-625</t>
  </si>
  <si>
    <t>ローラ アシュレイ ロザリンド フェイスタオル2P＆ゲストタオル2P ブルー B</t>
  </si>
  <si>
    <t>C7088-639</t>
  </si>
  <si>
    <t>C7088-646</t>
  </si>
  <si>
    <t>C7089-516</t>
  </si>
  <si>
    <t>アンテプリマ  フェイスタオル＆ウォッシュタオル ホワイト C</t>
  </si>
  <si>
    <t>C7089-520</t>
  </si>
  <si>
    <t>アンテプリマ  フェイスタオル＆ウォッシュタオル アイボリー C</t>
  </si>
  <si>
    <t>C7089-537</t>
  </si>
  <si>
    <t>アンテプリマ  フェイスタオル2P ホワイト C</t>
  </si>
  <si>
    <t>C7089-544</t>
  </si>
  <si>
    <t>アンテプリマ  フェイスタオル2P アイボリー C</t>
  </si>
  <si>
    <t>C7089-558</t>
  </si>
  <si>
    <t>アンテプリマ  フェイスタオル2P＆ウォッシュタオル ホワイト C</t>
  </si>
  <si>
    <t>C7089-565</t>
  </si>
  <si>
    <t>アンテプリマ  フェイスタオル2P＆ウォッシュタオル アイボリー C</t>
  </si>
  <si>
    <t>C7089-579</t>
  </si>
  <si>
    <t>アンテプリマ  フェイスタオル2P＆ウォッシュタオル2P ホワイト C</t>
  </si>
  <si>
    <t>C7089-586</t>
  </si>
  <si>
    <t>アンテプリマ  フェイスタオル2P＆ウォッシュタオル2P アイボリー C</t>
  </si>
  <si>
    <t>C7089-590</t>
  </si>
  <si>
    <t>アンテプリマ  バスタオル＆フェイスタオル2P ホワイト C</t>
  </si>
  <si>
    <t>C7089-608</t>
  </si>
  <si>
    <t>アンテプリマ  バスタオル＆フェイスタオル2P アイボリー C</t>
  </si>
  <si>
    <t>C7089-615</t>
  </si>
  <si>
    <t>アンテプリマ  バスタオル＆フェイスタオル ホワイト C</t>
  </si>
  <si>
    <t>C7089-629</t>
  </si>
  <si>
    <t>アンテプリマ  バスタオル＆フェイスタオル アイボリー C</t>
  </si>
  <si>
    <t>C7090-514</t>
  </si>
  <si>
    <t>ウェッジウッド  フェイスタオル＆ウォッシュタオル ピンク B</t>
  </si>
  <si>
    <t>C7090-528</t>
  </si>
  <si>
    <t>ウェッジウッド  フェイスタオル＆ウォッシュタオル グリーン B</t>
  </si>
  <si>
    <t>C7090-535</t>
  </si>
  <si>
    <t>ウェッジウッド  フェイスタオル2P ピンク B</t>
  </si>
  <si>
    <t>C7090-549</t>
  </si>
  <si>
    <t>ウェッジウッド  フェイスタオル2P グリーン B</t>
  </si>
  <si>
    <t>C7090-556</t>
  </si>
  <si>
    <t>ウェッジウッド  フェイスタオル2P＆ウォッシュタオル ピンク B</t>
  </si>
  <si>
    <t>C7090-560</t>
  </si>
  <si>
    <t>ウェッジウッド  フェイスタオル2P＆ウォッシュタオル グリーン B</t>
  </si>
  <si>
    <t>C7090-577</t>
  </si>
  <si>
    <t>ウェッジウッド  バスタオル ピンク B</t>
  </si>
  <si>
    <t>C7090-584</t>
  </si>
  <si>
    <t>ウェッジウッド  バスタオル グリーン B</t>
  </si>
  <si>
    <t>C7090-598</t>
  </si>
  <si>
    <t>ウェッジウッド  フェイスタオル3P ピンク B</t>
  </si>
  <si>
    <t>C7090-606</t>
  </si>
  <si>
    <t>ウェッジウッド  フェイスタオル3P グリーン B</t>
  </si>
  <si>
    <t>C7090-610</t>
  </si>
  <si>
    <t>ウェッジウッド  バスタオル＆フェイスタオル ピンク B</t>
  </si>
  <si>
    <t>C7090-627</t>
  </si>
  <si>
    <t>ウェッジウッド  バスタオル＆フェイスタオル グリーン B</t>
  </si>
  <si>
    <t>C7090-634</t>
  </si>
  <si>
    <t>ウェッジウッド  バスタオル＆フェイスタオル2P ピンク B</t>
  </si>
  <si>
    <t>C7090-648</t>
  </si>
  <si>
    <t>ウェッジウッド  バスタオル＆フェイスタオル2P グリーン B</t>
  </si>
  <si>
    <t>C7091-518</t>
  </si>
  <si>
    <t>ダックス ブライトン フェイスタオル ベージュ D</t>
  </si>
  <si>
    <t>C7091-525</t>
  </si>
  <si>
    <t>ダックス ブライトン フェイスタオル ブルー D</t>
  </si>
  <si>
    <t>C7091-539</t>
  </si>
  <si>
    <t>ダックス ブライトン フェイスタオル＆ウォッシュタオル ベージュ D</t>
  </si>
  <si>
    <t>C7091-546</t>
  </si>
  <si>
    <t>ダックス ブライトン フェイスタオル＆ウォッシュタオル ブルー D</t>
  </si>
  <si>
    <t>C7091-550</t>
  </si>
  <si>
    <t>ダックス ブライトン フェイスタオル2P ベージュ D</t>
  </si>
  <si>
    <t>C7091-567</t>
  </si>
  <si>
    <t>ダックス ブライトン フェイスタオル2P ブルー D</t>
  </si>
  <si>
    <t>C7091-574</t>
  </si>
  <si>
    <t>ダックス ブライトン フェイスタオル2P＆ウォッシュタオル ベージュ D</t>
  </si>
  <si>
    <t>C7091-588</t>
  </si>
  <si>
    <t>ダックス ブライトン フェイスタオル2P＆ウォッシュタオル ブルー D</t>
  </si>
  <si>
    <t>C7091-595</t>
  </si>
  <si>
    <t>ダックス ブライトン フェイスタオル3P ベージュ D</t>
  </si>
  <si>
    <t>C7091-600</t>
  </si>
  <si>
    <t>ダックス ブライトン フェイスタオル3P ブルー D</t>
  </si>
  <si>
    <t>C7091-617</t>
  </si>
  <si>
    <t>ダックス ブライトン バスタオル＆フェイスタオル ベージュ D</t>
  </si>
  <si>
    <t>C7091-624</t>
  </si>
  <si>
    <t>ダックス ブライトン バスタオル＆フェイスタオル ブルー D</t>
  </si>
  <si>
    <t>C7091-638</t>
  </si>
  <si>
    <t>ダックス ブライトン バスタオル＆フェイスタオル2P ベージュ D</t>
  </si>
  <si>
    <t>C7091-645</t>
  </si>
  <si>
    <t>ダックス ブライトン バスタオル＆フェイスタオル2P ブルー D</t>
  </si>
  <si>
    <t>C7092-515</t>
  </si>
  <si>
    <t>アヴォカ ACチェック ウォッシュタオル2P レッド C</t>
  </si>
  <si>
    <t>C7092-529</t>
  </si>
  <si>
    <t>アヴォカ ACチェック ウォッシュタオル2P ブルー C</t>
  </si>
  <si>
    <t>C7092-536</t>
  </si>
  <si>
    <t>アヴォカ ACチェック フェイスタオル＆ウォッシュタオル レッド C</t>
  </si>
  <si>
    <t>C7092-540</t>
  </si>
  <si>
    <t>アヴォカ ACチェック フェイスタオル＆ウォッシュタオル ブルー C</t>
  </si>
  <si>
    <t>C7092-557</t>
  </si>
  <si>
    <t>アヴォカ ACチェック フェイスタオル2P レッド C</t>
  </si>
  <si>
    <t>C7092-564</t>
  </si>
  <si>
    <t>アヴォカ ACチェック フェイスタオル2P ブルー C</t>
  </si>
  <si>
    <t>C7092-578</t>
  </si>
  <si>
    <t>アヴォカ ACチェック フェイスタオル2P＆ウォッシュタオル レッド C</t>
  </si>
  <si>
    <t>C7092-585</t>
  </si>
  <si>
    <t>アヴォカ ACチェック フェイスタオル2P＆ウォッシュタオル ブルー C</t>
  </si>
  <si>
    <t>C7092-599</t>
  </si>
  <si>
    <t>アヴォカ ACチェック バスタオル＆ウォッシュタオル レッド C</t>
  </si>
  <si>
    <t>C7092-607</t>
  </si>
  <si>
    <t>アヴォカ ACチェック バスタオル＆ウォッシュタオル ブルー C</t>
  </si>
  <si>
    <t>C7092-614</t>
  </si>
  <si>
    <t>アヴォカ ACチェック タオルセット レッド C</t>
  </si>
  <si>
    <t>C7092-628</t>
  </si>
  <si>
    <t>アヴォカ ACチェック タオルセット ブルー C</t>
  </si>
  <si>
    <t>C7092-635</t>
  </si>
  <si>
    <t>C7092-649</t>
  </si>
  <si>
    <t>C7093-519</t>
  </si>
  <si>
    <t>アーバンリサーチ  ウォッシュタオル2P  C</t>
  </si>
  <si>
    <t>C7093-526</t>
  </si>
  <si>
    <t>アーバンリサーチ  フェイスタオル＆ウォッシュタオル  C</t>
  </si>
  <si>
    <t>C7093-530</t>
  </si>
  <si>
    <t>アーバンリサーチ  フェイスタオル2P  C</t>
  </si>
  <si>
    <t>C7093-547</t>
  </si>
  <si>
    <t>アーバンリサーチ  フェイスタオル2P＆ウォッシュタオル  C</t>
  </si>
  <si>
    <t>C7093-554</t>
  </si>
  <si>
    <t>アーバンリサーチ  バスタオル＆ウォッシュタオル  C</t>
  </si>
  <si>
    <t>C7093-568</t>
  </si>
  <si>
    <t>アーバンリサーチ  タオルセット  C</t>
  </si>
  <si>
    <t>C7093-575</t>
  </si>
  <si>
    <t>アーバンリサーチ  バスタオル2P  C</t>
  </si>
  <si>
    <t>C7094-516</t>
  </si>
  <si>
    <t>アウトドアプロダクツ  ボトル＆タオルセット  B</t>
  </si>
  <si>
    <t>C7094-520</t>
  </si>
  <si>
    <t>アウトドアプロダクツ  ボトル＆タオルセット  C</t>
  </si>
  <si>
    <t>C7094-537</t>
  </si>
  <si>
    <t>C7094-544</t>
  </si>
  <si>
    <t>C7094-558</t>
  </si>
  <si>
    <t>C7094-565</t>
  </si>
  <si>
    <t>プーマタオル  ハンドタオル2P  C</t>
  </si>
  <si>
    <t>C7094-579</t>
  </si>
  <si>
    <t>プーマタオル  スポーツタオル  C</t>
  </si>
  <si>
    <t>C7094-586</t>
  </si>
  <si>
    <t>プーマタオル  フェイスタオル＆ハンドタオル2P  C</t>
  </si>
  <si>
    <t>C7094-590</t>
  </si>
  <si>
    <t>プーマタオル  スポーツタオル＆ハンドタオル2P  C</t>
  </si>
  <si>
    <t>C7094-608</t>
  </si>
  <si>
    <t>プーマタオル  タオルセット  C</t>
  </si>
  <si>
    <t>C7095-510</t>
  </si>
  <si>
    <t>ツモリ チサト ネコストライプ タオルハンカチ2P  B</t>
  </si>
  <si>
    <t>C7095-527</t>
  </si>
  <si>
    <t>ツモリ チサト ネコストライプ ゲストタオル2P  B</t>
  </si>
  <si>
    <t>C7095-534</t>
  </si>
  <si>
    <t>ツモリ チサト ネコストライプ フェイスタオル＆ゲストタオル  B</t>
  </si>
  <si>
    <t>C7095-548</t>
  </si>
  <si>
    <t>ツモリ チサト ネコストライプ タオルセット  B</t>
  </si>
  <si>
    <t>C7095-555</t>
  </si>
  <si>
    <t>ツモリ チサト ネコストライプ バスタオル  B</t>
  </si>
  <si>
    <t>C7095-569</t>
  </si>
  <si>
    <t>ツモリ チサト ネコストライプ フェイスタオル2P＆タオルハンカチ3P  B</t>
  </si>
  <si>
    <t>C7095-576</t>
  </si>
  <si>
    <t>C7096-517</t>
  </si>
  <si>
    <t xml:space="preserve"> SOU・SOU×今治 ウォッシュタオル2P  C</t>
  </si>
  <si>
    <t>C7096-524</t>
  </si>
  <si>
    <t xml:space="preserve"> SOU・SOU×今治 フェイスタオル＆ウォッシュタオル ピンク C</t>
  </si>
  <si>
    <t>C7096-538</t>
  </si>
  <si>
    <t xml:space="preserve"> SOU・SOU×今治 フェイスタオル＆ウォッシュタオル ブルー C</t>
  </si>
  <si>
    <t>C7096-545</t>
  </si>
  <si>
    <t xml:space="preserve"> SOU・SOU×今治 フェイスタオル2P  C</t>
  </si>
  <si>
    <t>C7096-559</t>
  </si>
  <si>
    <t xml:space="preserve"> SOU・SOU×今治 バスタオル  C</t>
  </si>
  <si>
    <t>C7096-566</t>
  </si>
  <si>
    <t xml:space="preserve"> SOU・SOU×今治 フェイスタオル2P＆ウォッシュタオル2P  C</t>
  </si>
  <si>
    <t>C7096-570</t>
  </si>
  <si>
    <t xml:space="preserve"> SOU・SOU×今治 タオルセット ピンク C</t>
  </si>
  <si>
    <t>C7096-587</t>
  </si>
  <si>
    <t xml:space="preserve"> SOU・SOU×今治 タオルセット ブルー C</t>
  </si>
  <si>
    <t>C7097-514</t>
  </si>
  <si>
    <t>ユナイテッドアローズ グリーンレーベル リラクシング  ウォッシュタオル2P  B</t>
  </si>
  <si>
    <t>C7097-528</t>
  </si>
  <si>
    <t>ユナイテッドアローズ グリーンレーベル リラクシング  フェイスタオル＆ウォッシュタオル  B</t>
  </si>
  <si>
    <t>C7097-535</t>
  </si>
  <si>
    <t>ユナイテッドアローズ グリーンレーベル リラクシング  フェイスタオル2P  B</t>
  </si>
  <si>
    <t>C7097-549</t>
  </si>
  <si>
    <t>ユナイテッドアローズ グリーンレーベル リラクシング  フェイスタオル2P＆ウォッシュタオル  B</t>
  </si>
  <si>
    <t>C7097-556</t>
  </si>
  <si>
    <t>ユナイテッドアローズ グリーンレーベル リラクシング  フェイスタオル2P＆ウォッシュタオル2P  B</t>
  </si>
  <si>
    <t>C7097-560</t>
  </si>
  <si>
    <t>ユナイテッドアローズ グリーンレーベル リラクシング  タオルセット  B</t>
  </si>
  <si>
    <t>C7097-577</t>
  </si>
  <si>
    <t>C7098-518</t>
  </si>
  <si>
    <t>フィンレイソン  フェイスタオル＆ミニテリー ブルー B</t>
  </si>
  <si>
    <t>C7098-525</t>
  </si>
  <si>
    <t>フィンレイソン  フェイスタオル＆ミニテリー レッド B</t>
  </si>
  <si>
    <t>C7098-539</t>
  </si>
  <si>
    <t>フィンレイソン  フェイスタオル2P ブルー B</t>
  </si>
  <si>
    <t>C7098-546</t>
  </si>
  <si>
    <t>フィンレイソン  フェイスタオル2P レッド B</t>
  </si>
  <si>
    <t>C7098-550</t>
  </si>
  <si>
    <t>フィンレイソン  フェイスタオル2P＆ミニテリー ブルー B</t>
  </si>
  <si>
    <t>C7098-567</t>
  </si>
  <si>
    <t>フィンレイソン  フェイスタオル2P＆ミニテリー レッド B</t>
  </si>
  <si>
    <t>C7098-574</t>
  </si>
  <si>
    <t>フィンレイソン  フェイスタオル3P ブルー B</t>
  </si>
  <si>
    <t>C7098-588</t>
  </si>
  <si>
    <t>フィンレイソン  フェイスタオル3P レッド B</t>
  </si>
  <si>
    <t>C7098-595</t>
  </si>
  <si>
    <t>フィンレイソン  バスタオル＆フェイスタオル ブルー B</t>
  </si>
  <si>
    <t>C7098-600</t>
  </si>
  <si>
    <t>フィンレイソン  バスタオル＆フェイスタオル レッド B</t>
  </si>
  <si>
    <t>C7098-617</t>
  </si>
  <si>
    <t>フィンレイソン  バスタオル＆フェイスタオル2P ブルー B</t>
  </si>
  <si>
    <t>C7098-624</t>
  </si>
  <si>
    <t>フィンレイソン  バスタオル＆フェイスタオル2P レッド B</t>
  </si>
  <si>
    <t>C7099-515</t>
  </si>
  <si>
    <t>SOPHIE LA GIRAFE  フェイスタオル＆ウォッシュタオル  C</t>
  </si>
  <si>
    <t>C7099-529</t>
  </si>
  <si>
    <t>SOPHIE LA GIRAFE  フェイスタオル2P  C</t>
  </si>
  <si>
    <t>C7099-536</t>
  </si>
  <si>
    <t>SOPHIE LA GIRAFE  フェイスタオル2P＆ウォッシュタオル  C</t>
  </si>
  <si>
    <t>C7099-540</t>
  </si>
  <si>
    <t>SOPHIE LA GIRAFE  バスタオル＆ウォッシュタオル  C</t>
  </si>
  <si>
    <t>C7099-557</t>
  </si>
  <si>
    <t>SOPHIE LA GIRAFE  タオルセット  C</t>
  </si>
  <si>
    <t>C7099-564</t>
  </si>
  <si>
    <t>C7100-510</t>
  </si>
  <si>
    <t>フィッシャープライス  タオルハンカチ ピンク C</t>
  </si>
  <si>
    <t>C7100-527</t>
  </si>
  <si>
    <t>フィッシャープライス  タオルハンカチ グリーン C</t>
  </si>
  <si>
    <t>C7100-534</t>
  </si>
  <si>
    <t>フィッシャープライス  タオルハンカチ ブルー C</t>
  </si>
  <si>
    <t>C7100-548</t>
  </si>
  <si>
    <t>フィッシャープライス  ウォッシュタオル＆タオルハンカチ ピンク C</t>
  </si>
  <si>
    <t>C7100-555</t>
  </si>
  <si>
    <t>フィッシャープライス  ウォッシュタオル＆タオルハンカチ ブルー C</t>
  </si>
  <si>
    <t>C7100-569</t>
  </si>
  <si>
    <t>フィッシャープライス  フェイスタオル＆タオルハンカチ ピンク C</t>
  </si>
  <si>
    <t>C7100-576</t>
  </si>
  <si>
    <t>フィッシャープライス  フェイスタオル＆タオルハンカチ ブルー C</t>
  </si>
  <si>
    <t>C7100-580</t>
  </si>
  <si>
    <t>フィッシャープライス  タオルセット ピンク C</t>
  </si>
  <si>
    <t>C7100-597</t>
  </si>
  <si>
    <t>フィッシャープライス  タオルセット ブルー C</t>
  </si>
  <si>
    <t>C7100-605</t>
  </si>
  <si>
    <t>フィッシャープライス  バスタオル＆タオルハンカチ ピンク C</t>
  </si>
  <si>
    <t>C7100-619</t>
  </si>
  <si>
    <t>フィッシャープライス  バスタオル＆タオルハンカチ ブルー C</t>
  </si>
  <si>
    <t>C7100-626</t>
  </si>
  <si>
    <t>フィッシャープライス  タオルセット  C</t>
  </si>
  <si>
    <t>C7100-630</t>
  </si>
  <si>
    <t>C7100-647</t>
  </si>
  <si>
    <t>C7100-654</t>
  </si>
  <si>
    <t>C7101-517</t>
  </si>
  <si>
    <t xml:space="preserve">ミキハウス ダブルビー  タオルセット  </t>
  </si>
  <si>
    <t>C7101-524</t>
  </si>
  <si>
    <t xml:space="preserve">ミキハウス ダブルビー  フェイスタオル2P＆ミニタオル2P  </t>
  </si>
  <si>
    <t>C7101-538</t>
  </si>
  <si>
    <t>C7101-545</t>
  </si>
  <si>
    <t>C7101-559</t>
  </si>
  <si>
    <t xml:space="preserve">ミキハウス ビビッド タオルセット  </t>
  </si>
  <si>
    <t>C7101-566</t>
  </si>
  <si>
    <t xml:space="preserve">ミキハウス ビビッド フェイスタオル2P＆ミニタオル2P  </t>
  </si>
  <si>
    <t>C7101-570</t>
  </si>
  <si>
    <t>C7101-587</t>
  </si>
  <si>
    <t>C7102-514</t>
  </si>
  <si>
    <t xml:space="preserve"> ポルトガル ビーム ウォッシュタオル2P  C</t>
  </si>
  <si>
    <t>C7102-528</t>
  </si>
  <si>
    <t xml:space="preserve"> ポルトガル ビーム フェイスタオル＆ウォッシュタオル  C</t>
  </si>
  <si>
    <t>C7102-535</t>
  </si>
  <si>
    <t xml:space="preserve"> ポルトガル ビーム フェイスタオル2P  C</t>
  </si>
  <si>
    <t>C7102-549</t>
  </si>
  <si>
    <t xml:space="preserve"> ポルトガル ビーム フェイスタオル2P＆ウォッシュタオル  C</t>
  </si>
  <si>
    <t>C7102-556</t>
  </si>
  <si>
    <t xml:space="preserve"> ポルトガル ビーム バスタオル＆ウォッシュタオル  C</t>
  </si>
  <si>
    <t>C7102-560</t>
  </si>
  <si>
    <t xml:space="preserve"> トルコ ネオンフラワー ウォッシュタオル2P  C</t>
  </si>
  <si>
    <t>C7102-577</t>
  </si>
  <si>
    <t xml:space="preserve"> トルコ ネオンフラワー フェイスタオル＆ウォッシュタオル  C</t>
  </si>
  <si>
    <t>C7102-584</t>
  </si>
  <si>
    <t xml:space="preserve"> トルコ ネオンフラワー フェイスタオル2P  C</t>
  </si>
  <si>
    <t>C7102-598</t>
  </si>
  <si>
    <t xml:space="preserve"> トルコ ネオンフラワー フェイスタオル2P＆ウォッシュタオル  C</t>
  </si>
  <si>
    <t>C7102-606</t>
  </si>
  <si>
    <t xml:space="preserve"> トルコ ネオンフラワー バスタオル＆ウォッシュタオル  C</t>
  </si>
  <si>
    <t>C7103-518</t>
  </si>
  <si>
    <t xml:space="preserve"> レインボー タオルセット  D</t>
  </si>
  <si>
    <t>C7103-525</t>
  </si>
  <si>
    <t>C7103-539</t>
  </si>
  <si>
    <t>C7103-546</t>
  </si>
  <si>
    <t>C7103-550</t>
  </si>
  <si>
    <t>C7103-567</t>
  </si>
  <si>
    <t>C7103-574</t>
  </si>
  <si>
    <t>C7104-515</t>
  </si>
  <si>
    <t>プルーン  ウォッシュタオル2P  D</t>
  </si>
  <si>
    <t>C7104-529</t>
  </si>
  <si>
    <t>プルーン  フェイスタオル2P  D</t>
  </si>
  <si>
    <t>C7104-536</t>
  </si>
  <si>
    <t>プルーン  バスタオル＆ウォッシュタオル  D</t>
  </si>
  <si>
    <t>C7104-540</t>
  </si>
  <si>
    <t>プルーン  バスタオル＆ウォッシュタオル2P  D</t>
  </si>
  <si>
    <t>C7104-557</t>
  </si>
  <si>
    <t>クレパスタオル  タオルハンカチ ピンク C</t>
  </si>
  <si>
    <t>C7104-564</t>
  </si>
  <si>
    <t>クレパスタオル  タオルハンカチ ブルー C</t>
  </si>
  <si>
    <t>C7104-578</t>
  </si>
  <si>
    <t>クレパスタオル  タオルハンカチ イエロー C</t>
  </si>
  <si>
    <t>C7104-585</t>
  </si>
  <si>
    <t>クレパスタオル  タオルハンカチ グリーン C</t>
  </si>
  <si>
    <t>C7104-599</t>
  </si>
  <si>
    <t>クレパスタオル  タオルハンカチ2P ピンク C</t>
  </si>
  <si>
    <t>C7104-607</t>
  </si>
  <si>
    <t>クレパスタオル  タオルハンカチ2P ブルー C</t>
  </si>
  <si>
    <t>C7104-614</t>
  </si>
  <si>
    <t>クレパスタオル  ウォッシュタオル＆タオルハンカチ2P  C</t>
  </si>
  <si>
    <t>C7104-628</t>
  </si>
  <si>
    <t>クレパスタオル  ウォッシュタオル＆タオルハンカチ4P  C</t>
  </si>
  <si>
    <t>C7104-635</t>
  </si>
  <si>
    <t>クレパスタオル  タオルセット  C</t>
  </si>
  <si>
    <t>C7105-519</t>
  </si>
  <si>
    <t>となりのトトロ トトロシルエット ウォッシュタオル2P  B</t>
  </si>
  <si>
    <t>C7105-526</t>
  </si>
  <si>
    <t>となりのトトロ トトロシルエット フェイスタオル＆ウォッシュタオル  B</t>
  </si>
  <si>
    <t>C7105-530</t>
  </si>
  <si>
    <t>となりのトトロ トトロシルエット フェイスタオル＆ウォッシュタオル2P  B</t>
  </si>
  <si>
    <t>C7105-547</t>
  </si>
  <si>
    <t>となりのトトロ トトロシルエット バスタオル＆ウォッシュタオル  B</t>
  </si>
  <si>
    <t>C7105-554</t>
  </si>
  <si>
    <t>となりのトトロ トトロシルエット タオルセット  B</t>
  </si>
  <si>
    <t>C7105-568</t>
  </si>
  <si>
    <t>C7106-516</t>
  </si>
  <si>
    <t>となりのトトロ 花もよう ウォッシュタオル2P  B</t>
  </si>
  <si>
    <t>C7106-520</t>
  </si>
  <si>
    <t>となりのトトロ 花もよう フェイスタオル＆ウォッシュタオル  B</t>
  </si>
  <si>
    <t>C7106-537</t>
  </si>
  <si>
    <t>となりのトトロ 花もよう フェイスタオル＆ウォッシュタオル2P  B</t>
  </si>
  <si>
    <t>C7106-544</t>
  </si>
  <si>
    <t>となりのトトロ 花もよう フェイスタオル2P＆ウォッシュタオル  B</t>
  </si>
  <si>
    <t>C7106-558</t>
  </si>
  <si>
    <t>となりのトトロ 花もよう バスタオル＆ウォッシュタオル  B</t>
  </si>
  <si>
    <t>C7106-565</t>
  </si>
  <si>
    <t>となりのトトロ 花もよう タオルセット  B</t>
  </si>
  <si>
    <t>C7107-510</t>
  </si>
  <si>
    <t>ムーミン 谷の仲間 ウォッシュタオル2P  B</t>
  </si>
  <si>
    <t>C7107-527</t>
  </si>
  <si>
    <t>ムーミン 谷の仲間 フェイスタオル＆ウォッシュタオル  B</t>
  </si>
  <si>
    <t>C7107-534</t>
  </si>
  <si>
    <t>ムーミン 谷の仲間 フェイスタオル＆ウォッシュタオル2P  B</t>
  </si>
  <si>
    <t>C7107-548</t>
  </si>
  <si>
    <t>ムーミン 谷の仲間 フェイスタオル2P＆ウォッシュタオル  B</t>
  </si>
  <si>
    <t>C7107-555</t>
  </si>
  <si>
    <t>ムーミン 谷の仲間 バスタオル＆ウォッシュタオル  B</t>
  </si>
  <si>
    <t>C7107-569</t>
  </si>
  <si>
    <t>ムーミン 谷の仲間 タオルセット  B</t>
  </si>
  <si>
    <t>C7108-517</t>
  </si>
  <si>
    <t>スヌーピー  ウォッシュタオル2P レッド C</t>
  </si>
  <si>
    <t>C7108-524</t>
  </si>
  <si>
    <t>スヌーピー  ウォッシュタオル2P ブルー C</t>
  </si>
  <si>
    <t>C7108-538</t>
  </si>
  <si>
    <t>スヌーピー  フェイスタオル2P レッド C</t>
  </si>
  <si>
    <t>C7108-545</t>
  </si>
  <si>
    <t>スヌーピー  フェイスタオル2P ブルー C</t>
  </si>
  <si>
    <t>C7108-559</t>
  </si>
  <si>
    <t>スヌーピー  フェイスタオル2P＆ウォッシュタオル  C</t>
  </si>
  <si>
    <t>C7108-566</t>
  </si>
  <si>
    <t>スヌーピー  フェイスタオル2P＆ウォッシュタオル2P  C</t>
  </si>
  <si>
    <t>C7108-570</t>
  </si>
  <si>
    <t>スヌーピー  バスタオル＆ウォッシュタオル2P  C</t>
  </si>
  <si>
    <t>C7108-587</t>
  </si>
  <si>
    <t>スヌーピー  タオルセット  C</t>
  </si>
  <si>
    <t>C7109-514</t>
  </si>
  <si>
    <t>それいけ!アンパンマン  ポケッタブルタオル  B</t>
  </si>
  <si>
    <t>C7109-528</t>
  </si>
  <si>
    <t>それいけ!アンパンマン  ポケッタブルタオル＆ハンドタオル  B</t>
  </si>
  <si>
    <t>C7109-535</t>
  </si>
  <si>
    <t>それいけ!アンパンマン  ポケッタブルタオル＆フェイスタオル  B</t>
  </si>
  <si>
    <t>C7109-549</t>
  </si>
  <si>
    <t>それいけ!アンパンマン  タオルセット  B</t>
  </si>
  <si>
    <t>C7109-556</t>
  </si>
  <si>
    <t>それいけ!アンパンマン  フェイスタオル2P＆ポケッタブルタオル  B</t>
  </si>
  <si>
    <t>C7109-560</t>
  </si>
  <si>
    <t>C7110-519</t>
  </si>
  <si>
    <t>それいけアンパンマン 東京西川 だきまくら アンパンマン C</t>
  </si>
  <si>
    <t>C7110-526</t>
  </si>
  <si>
    <t>それいけアンパンマン 東京西川 だきまくら ドキンちゃん C</t>
  </si>
  <si>
    <t>C7110-530</t>
  </si>
  <si>
    <t>それいけアンパンマン 東京西川 だきまくら ばいきんまん C</t>
  </si>
  <si>
    <t>C7110-547</t>
  </si>
  <si>
    <t>それいけアンパンマン 東京西川 だきまくら しょくぱんまん C</t>
  </si>
  <si>
    <t>C7110-554</t>
  </si>
  <si>
    <t>それいけアンパンマン 東京西川 だきまくら あかちゃんまん C</t>
  </si>
  <si>
    <t>C7110-568</t>
  </si>
  <si>
    <t>それいけアンパンマン  ひざ掛け  D</t>
  </si>
  <si>
    <t>C7110-575</t>
  </si>
  <si>
    <t>それいけアンパンマン  お昼寝敷きパッド  D</t>
  </si>
  <si>
    <t>C7110-589</t>
  </si>
  <si>
    <t>それいけアンパンマン  ハーフケット  D</t>
  </si>
  <si>
    <t>C7110-596</t>
  </si>
  <si>
    <t>それいけアンパンマン  毛布  D</t>
  </si>
  <si>
    <t>C7111-516</t>
  </si>
  <si>
    <t>ディズニー ミッキー＆ミニー ナチュラルガーデン ウォッシュタオル2P  C</t>
  </si>
  <si>
    <t>C7111-520</t>
  </si>
  <si>
    <t>ディズニー ミッキー＆ミニー ナチュラルガーデン フェイスタオル＆ウォッシュタオル  C</t>
  </si>
  <si>
    <t>C7111-537</t>
  </si>
  <si>
    <t>ディズニー ミッキー＆ミニー ナチュラルガーデン フェイスタオル＆ウォッシュタオル2P  C</t>
  </si>
  <si>
    <t>C7111-544</t>
  </si>
  <si>
    <t>ディズニー ミッキー＆ミニー ナチュラルガーデン バスタオル＆ウォッシュタオル  C</t>
  </si>
  <si>
    <t>C7111-558</t>
  </si>
  <si>
    <t>ディズニー ミッキー＆ミニー ナチュラルガーデン バスタオル＆ウォッシュタオル2P  C</t>
  </si>
  <si>
    <t>C7111-565</t>
  </si>
  <si>
    <t>ディズニー ミッキー＆ミニー ナチュラルガーデン タオルセット  C</t>
  </si>
  <si>
    <t>C7111-579</t>
  </si>
  <si>
    <t>C7112-510</t>
  </si>
  <si>
    <t>ナチュラルミッフィー  ウォッシュタオル2P  C</t>
  </si>
  <si>
    <t>C7112-527</t>
  </si>
  <si>
    <t>ナチュラルミッフィー  フェイスタオル＆ウォッシュタオル  C</t>
  </si>
  <si>
    <t>C7112-534</t>
  </si>
  <si>
    <t>ナチュラルミッフィー  フェイスタオル＆ウォッシュタオル2P  C</t>
  </si>
  <si>
    <t>C7112-548</t>
  </si>
  <si>
    <t>ナチュラルミッフィー  フェイスタオル＆ウォッシュタオル3P  C</t>
  </si>
  <si>
    <t>C7112-555</t>
  </si>
  <si>
    <t>ナチュラルミッフィー  バスタオル＆ウォッシュタオル  C</t>
  </si>
  <si>
    <t>C7112-569</t>
  </si>
  <si>
    <t>ナチュラルミッフィー  タオルセット  C</t>
  </si>
  <si>
    <t>C7113-517</t>
  </si>
  <si>
    <t>ロディ  プチタオル2P  B</t>
  </si>
  <si>
    <t>C7113-524</t>
  </si>
  <si>
    <t>ロディ  フェイスタオル＆プチタオル  B</t>
  </si>
  <si>
    <t>C7113-538</t>
  </si>
  <si>
    <t>ロディ  フェイスタオル＆プチタオル2P  B</t>
  </si>
  <si>
    <t>C7113-545</t>
  </si>
  <si>
    <t>ロディ  フェイスタオル2P＆プチタオル  B</t>
  </si>
  <si>
    <t>C7113-559</t>
  </si>
  <si>
    <t>ロディ  フェイスタオル2P＆プチタオル2P  B</t>
  </si>
  <si>
    <t>C7113-566</t>
  </si>
  <si>
    <t>ロディ  お昼ねマット  B</t>
  </si>
  <si>
    <t>C7113-570</t>
  </si>
  <si>
    <t>C7114-514</t>
  </si>
  <si>
    <t>はらぺこあおむし プレゼント ハンカチタオル  C</t>
  </si>
  <si>
    <t>C7114-528</t>
  </si>
  <si>
    <t>はらぺこあおむし ハッピー ウォッシュタオル＆ループ付タオル  C</t>
  </si>
  <si>
    <t>C7114-535</t>
  </si>
  <si>
    <t>はらぺこあおむし ハッピー フェイスタオル2P イエロー C</t>
  </si>
  <si>
    <t>C7114-549</t>
  </si>
  <si>
    <t>はらぺこあおむし ハッピー フェイスタオル2P グリーン C</t>
  </si>
  <si>
    <t>C7114-556</t>
  </si>
  <si>
    <t>はらぺこあおむし ハッピー フェイスタオル2P＆ループ付タオル イエロー C</t>
  </si>
  <si>
    <t>C7114-560</t>
  </si>
  <si>
    <t>はらぺこあおむし ハッピー フェイスタオル2P＆ループ付タオル グリーン C</t>
  </si>
  <si>
    <t>C7114-577</t>
  </si>
  <si>
    <t>はらぺこあおむし ハッピー タオルセット イエロー C</t>
  </si>
  <si>
    <t>C7114-584</t>
  </si>
  <si>
    <t>はらぺこあおむし ハッピー タオルセット グリーン C</t>
  </si>
  <si>
    <t>C7114-598</t>
  </si>
  <si>
    <t>C7114-606</t>
  </si>
  <si>
    <t>C7116-515</t>
  </si>
  <si>
    <t>至福タオル  バスタオル ホワイト  D</t>
  </si>
  <si>
    <t>C7116-529</t>
  </si>
  <si>
    <t>至福タオル  バスタオル ゴールド  D</t>
  </si>
  <si>
    <t>C7116-536</t>
  </si>
  <si>
    <t>至福タオル  フェイスタオル2P＆ウォッシュタオル  D</t>
  </si>
  <si>
    <t>C7116-540</t>
  </si>
  <si>
    <t>至福タオル  バスタオル＆フェイスタオル  D</t>
  </si>
  <si>
    <t>C7116-557</t>
  </si>
  <si>
    <t>至福タオル  バスタオル2P  D</t>
  </si>
  <si>
    <t>C7116-564</t>
  </si>
  <si>
    <t>至福タオル  バスタオル2P＆フェイスタオル2P  D</t>
  </si>
  <si>
    <t>C7116-578</t>
  </si>
  <si>
    <t>至福タオル  フェイスタオル2P  D</t>
  </si>
  <si>
    <t>C7117-519</t>
  </si>
  <si>
    <t>しまなみ匠の彩 白桜 フェイスタオル＆ウォッシュタオル（木箱入）  D</t>
  </si>
  <si>
    <t>C7117-526</t>
  </si>
  <si>
    <t>しまなみ匠の彩 白桜 フェイスタオル2P（木箱入）  D</t>
  </si>
  <si>
    <t>C7117-530</t>
  </si>
  <si>
    <t>しまなみ匠の彩 白桜 バスタオル（木箱入）  D</t>
  </si>
  <si>
    <t>C7117-547</t>
  </si>
  <si>
    <t>しまなみ匠の彩 白桜 フェイスタオル2P＆ウォッシュタオル2P（木箱入）  D</t>
  </si>
  <si>
    <t>C7117-554</t>
  </si>
  <si>
    <t>しまなみ匠の彩 白桜 タオルセット（木箱入）  D</t>
  </si>
  <si>
    <t>C7117-568</t>
  </si>
  <si>
    <t>C7117-575</t>
  </si>
  <si>
    <t>C7117-589</t>
  </si>
  <si>
    <t>C7118-516</t>
  </si>
  <si>
    <t>今治謹製 極上タオル フェイスタオル（木箱入） パープル C</t>
  </si>
  <si>
    <t>C7118-520</t>
  </si>
  <si>
    <t>今治謹製 極上タオル フェイスタオル（木箱入） グリーン C</t>
  </si>
  <si>
    <t>C7118-537</t>
  </si>
  <si>
    <t>今治謹製 極上タオル フェイスタオル2P（木箱入）  C</t>
  </si>
  <si>
    <t>C7118-544</t>
  </si>
  <si>
    <t>今治謹製 極上タオル バスタオル（木箱入） パープル C</t>
  </si>
  <si>
    <t>C7118-558</t>
  </si>
  <si>
    <t>今治謹製 極上タオル バスタオル（木箱入） グリーン C</t>
  </si>
  <si>
    <t>C7118-565</t>
  </si>
  <si>
    <t>今治謹製 極上タオル バスタオル＆フェイスタオル（木箱入）  C</t>
  </si>
  <si>
    <t>C7118-579</t>
  </si>
  <si>
    <t>今治謹製 極上タオル バスタオル＆フェイスタオル2P（木箱入）  C</t>
  </si>
  <si>
    <t>C7118-586</t>
  </si>
  <si>
    <t>今治謹製 極上タオル バスタオル2P（木箱入）  C</t>
  </si>
  <si>
    <t>C7118-590</t>
  </si>
  <si>
    <t>今治謹製 極上タオル バスタオル2P＆フェイスタオル2P（木箱入）  C</t>
  </si>
  <si>
    <t>C7119-510</t>
  </si>
  <si>
    <t>今治謹製 白織タオル フェイスタオル＆ウォッシュタオル（木箱入）  D</t>
  </si>
  <si>
    <t>C7119-527</t>
  </si>
  <si>
    <t>今治謹製 白織タオル フェイスタオル2P（木箱入）  D</t>
  </si>
  <si>
    <t>C7119-534</t>
  </si>
  <si>
    <t>今治謹製 白織タオル バスタオル（木箱入）  D</t>
  </si>
  <si>
    <t>C7119-548</t>
  </si>
  <si>
    <t>今治謹製 白織タオル バスタオル＆ウォッシュタオル（木箱入）  D</t>
  </si>
  <si>
    <t>C7119-555</t>
  </si>
  <si>
    <t>今治謹製 白織タオル バスタオル＆フェイスタオル（木箱入）  D</t>
  </si>
  <si>
    <t>C7119-569</t>
  </si>
  <si>
    <t>今治謹製 白織タオル タオルセット（木箱入）  D</t>
  </si>
  <si>
    <t>C7119-576</t>
  </si>
  <si>
    <t>今治謹製 白織タオル バスタオル2P（木箱入）  D</t>
  </si>
  <si>
    <t>C7119-580</t>
  </si>
  <si>
    <t>今治謹製 白織タオル バスタオル2P＆フェイスタオル2P（木箱入）  D</t>
  </si>
  <si>
    <t>C7119-597</t>
  </si>
  <si>
    <t>今治謹製 白織タオル バスタオル2P＆フェイスタオル4P（木箱入）  D</t>
  </si>
  <si>
    <t>C7120-518</t>
  </si>
  <si>
    <t>極選魔法の糸×オーガニック  フェイスタオル＆ウォッシュタオル  C</t>
  </si>
  <si>
    <t>C7120-525</t>
  </si>
  <si>
    <t>極選魔法の糸×オーガニック  フェイスタオル2P  C</t>
  </si>
  <si>
    <t>C7120-539</t>
  </si>
  <si>
    <t>極選魔法の糸×オーガニック  フェイスタオル2P＆ウォッシュタオル  C</t>
  </si>
  <si>
    <t>C7120-546</t>
  </si>
  <si>
    <t>極選魔法の糸×オーガニック  フェイスタオル2P＆ウォッシュタオル2P  C</t>
  </si>
  <si>
    <t>C7120-550</t>
  </si>
  <si>
    <t>極選魔法の糸×オーガニック  タオルセット  C</t>
  </si>
  <si>
    <t>C7120-567</t>
  </si>
  <si>
    <t>C7120-574</t>
  </si>
  <si>
    <t>C7120-588</t>
  </si>
  <si>
    <t>C7121-515</t>
  </si>
  <si>
    <t>今治わたいろ  フェイスタオル＆ウォッシュタオル ピンク C</t>
  </si>
  <si>
    <t>C7121-529</t>
  </si>
  <si>
    <t>今治わたいろ  フェイスタオル＆ウォッシュタオル ブルー C</t>
  </si>
  <si>
    <t>C7121-536</t>
  </si>
  <si>
    <t>今治わたいろ  フェイスタオル2P ピンク C</t>
  </si>
  <si>
    <t>C7121-540</t>
  </si>
  <si>
    <t>今治わたいろ  フェイスタオル2P ブルー C</t>
  </si>
  <si>
    <t>C7121-557</t>
  </si>
  <si>
    <t>今治わたいろ  フェイスタオル2P＆ウォッシュタオル ピンク C</t>
  </si>
  <si>
    <t>C7121-564</t>
  </si>
  <si>
    <t>今治わたいろ  フェイスタオル2P＆ウォッシュタオル ブルー C</t>
  </si>
  <si>
    <t>C7121-578</t>
  </si>
  <si>
    <t>今治わたいろ  フェイスタオル3P ピンク C</t>
  </si>
  <si>
    <t>C7121-585</t>
  </si>
  <si>
    <t>今治わたいろ  フェイスタオル3P ブルー C</t>
  </si>
  <si>
    <t>C7121-599</t>
  </si>
  <si>
    <t>今治わたいろ  バスタオル＆フェイスタオル ピンク C</t>
  </si>
  <si>
    <t>C7121-607</t>
  </si>
  <si>
    <t>今治わたいろ  バスタオル＆フェイスタオル ブルー C</t>
  </si>
  <si>
    <t>C7121-614</t>
  </si>
  <si>
    <t>今治わたいろ  バスタオル＆フェイスタオル2P ピンク C</t>
  </si>
  <si>
    <t>C7121-628</t>
  </si>
  <si>
    <t>今治わたいろ  バスタオル＆フェイスタオル2P ブルー C</t>
  </si>
  <si>
    <t>C7122-519</t>
  </si>
  <si>
    <t>しまな美織 汐さい ウォッシュタオル2P ブルー C</t>
  </si>
  <si>
    <t>C7122-526</t>
  </si>
  <si>
    <t>しまな美織 汐さい ウォッシュタオル2P レッド C</t>
  </si>
  <si>
    <t>C7122-530</t>
  </si>
  <si>
    <t>しまな美織 汐さい フェイスタオル＆ウォッシュタオル ブルー C</t>
  </si>
  <si>
    <t>C7122-547</t>
  </si>
  <si>
    <t>しまな美織 汐さい フェイスタオル＆ウォッシュタオル レッド C</t>
  </si>
  <si>
    <t>C7122-554</t>
  </si>
  <si>
    <t>しまな美織 汐さい フェイスタオル2P ブルー C</t>
  </si>
  <si>
    <t>C7122-568</t>
  </si>
  <si>
    <t>しまな美織 汐さい フェイスタオル2P レッド C</t>
  </si>
  <si>
    <t>C7122-575</t>
  </si>
  <si>
    <t>しまな美織 汐さい フェイスタオル2P＆ウォッシュタオル ブルー C</t>
  </si>
  <si>
    <t>C7122-589</t>
  </si>
  <si>
    <t>しまな美織 汐さい フェイスタオル2P＆ウォッシュタオル レッド C</t>
  </si>
  <si>
    <t>C7122-596</t>
  </si>
  <si>
    <t>しまな美織 汐さい バスタオル＆ウォッシュタオル ブルー C</t>
  </si>
  <si>
    <t>C7122-604</t>
  </si>
  <si>
    <t>しまな美織 汐さい バスタオル＆ウォッシュタオル レッド C</t>
  </si>
  <si>
    <t>C7122-618</t>
  </si>
  <si>
    <t>しまな美織 汐さい タオルセット ブルー C</t>
  </si>
  <si>
    <t>C7122-625</t>
  </si>
  <si>
    <t>しまな美織 汐さい タオルセット レッド C</t>
  </si>
  <si>
    <t>C7122-639</t>
  </si>
  <si>
    <t>C7122-646</t>
  </si>
  <si>
    <t>C7123-516</t>
  </si>
  <si>
    <t>今治タオル 貴布尽3 ウォッシュタオル2P  C</t>
  </si>
  <si>
    <t>C7123-520</t>
  </si>
  <si>
    <t>今治タオル 貴布尽3 フェイスタオル2P  C</t>
  </si>
  <si>
    <t>C7123-537</t>
  </si>
  <si>
    <t>今治タオル 貴布尽3 フェイスタオル2P＆ウォッシュタオル  C</t>
  </si>
  <si>
    <t>C7123-544</t>
  </si>
  <si>
    <t>今治タオル 貴布尽3 バスタオル＆ウォッシュタオル  C</t>
  </si>
  <si>
    <t>C7123-558</t>
  </si>
  <si>
    <t>今治タオル 貴布尽3 タオルセット  C</t>
  </si>
  <si>
    <t>C7123-565</t>
  </si>
  <si>
    <t>C7124-510</t>
  </si>
  <si>
    <t>今治タオル 蒼海 ウォッシュタオル  C</t>
  </si>
  <si>
    <t>C7124-527</t>
  </si>
  <si>
    <t>今治タオル 蒼海 ウォッシュタオル2P  C</t>
  </si>
  <si>
    <t>C7124-534</t>
  </si>
  <si>
    <t>今治タオル 蒼海 フェイスタオル2P  C</t>
  </si>
  <si>
    <t>C7124-548</t>
  </si>
  <si>
    <t>今治タオル 蒼海 フェイスタオル2P＆ウォッシュタオル  C</t>
  </si>
  <si>
    <t>C7124-555</t>
  </si>
  <si>
    <t>今治タオル 蒼海 バスタオル＆ウォッシュタオル  C</t>
  </si>
  <si>
    <t>C7124-569</t>
  </si>
  <si>
    <t>今治タオル 蒼海 バスタオル＆ウォッシュタオル2P  C</t>
  </si>
  <si>
    <t>C7124-576</t>
  </si>
  <si>
    <t>今治タオル 蒼海 タオルセット  C</t>
  </si>
  <si>
    <t>C7124-580</t>
  </si>
  <si>
    <t>今治タオル 蒼海 バスタオル2P＆ウォッシュタオル2P  C</t>
  </si>
  <si>
    <t>C7125-517</t>
  </si>
  <si>
    <t>コンテックス サニー フェイスタオル＆ゲストタオル ブルー D</t>
  </si>
  <si>
    <t>C7125-524</t>
  </si>
  <si>
    <t>コンテックス サニー フェイスタオル＆ゲストタオル オレンジ D</t>
  </si>
  <si>
    <t>C7125-538</t>
  </si>
  <si>
    <t>コンテックス サニー フェイスタオル2P＆ワッフルクロス ブルー D</t>
  </si>
  <si>
    <t>C7125-545</t>
  </si>
  <si>
    <t>コンテックス サニー フェイスタオル2P＆ワッフルクロス オレンジ D</t>
  </si>
  <si>
    <t>C7125-559</t>
  </si>
  <si>
    <t>コンテックス サニー バスタオル＆ゲストタオル ブルー D</t>
  </si>
  <si>
    <t>C7125-566</t>
  </si>
  <si>
    <t>コンテックス サニー バスタオル＆ゲストタオル オレンジ D</t>
  </si>
  <si>
    <t>C7125-570</t>
  </si>
  <si>
    <t>コンテックス サニー タオルセット ブルー D</t>
  </si>
  <si>
    <t>C7125-587</t>
  </si>
  <si>
    <t>コンテックス サニー タオルセット オレンジ D</t>
  </si>
  <si>
    <t>C7125-594</t>
  </si>
  <si>
    <t>C7125-609</t>
  </si>
  <si>
    <t>C7126-514</t>
  </si>
  <si>
    <t>コンテックス シェルシェ フェイスタオル＆ゲストタオル ブルー D</t>
  </si>
  <si>
    <t>C7126-528</t>
  </si>
  <si>
    <t>コンテックス シェルシェ フェイスタオル＆ゲストタオル イエロー D</t>
  </si>
  <si>
    <t>C7126-535</t>
  </si>
  <si>
    <t>コンテックス シェルシェ フェイスタオル2P＆ゲストタオル ブルー D</t>
  </si>
  <si>
    <t>C7126-549</t>
  </si>
  <si>
    <t>コンテックス シェルシェ フェイスタオル2P＆ゲストタオル イエロー D</t>
  </si>
  <si>
    <t>C7126-556</t>
  </si>
  <si>
    <t>コンテックス シェルシェ バスタオル＆ゲストタオル ブルー D</t>
  </si>
  <si>
    <t>C7126-560</t>
  </si>
  <si>
    <t>コンテックス シェルシェ バスタオル＆ゲストタオル イエロー D</t>
  </si>
  <si>
    <t>C7126-577</t>
  </si>
  <si>
    <t>コンテックス シェルシェ タオルセット ブルー D</t>
  </si>
  <si>
    <t>C7126-584</t>
  </si>
  <si>
    <t>コンテックス シェルシェ タオルセット イエロー D</t>
  </si>
  <si>
    <t>C7126-598</t>
  </si>
  <si>
    <t>C7126-606</t>
  </si>
  <si>
    <t>C7127-518</t>
  </si>
  <si>
    <t>今治タオル わわわ イロドリまるまる ミニタオル グリーン C</t>
  </si>
  <si>
    <t>C7127-525</t>
  </si>
  <si>
    <t>今治タオル わわわ イロドリまるまる ミニタオル バイオレット C</t>
  </si>
  <si>
    <t>C7127-539</t>
  </si>
  <si>
    <t>今治タオル わわわ イロドリまるまる ウォッシュタオル2P  C</t>
  </si>
  <si>
    <t>C7127-546</t>
  </si>
  <si>
    <t>今治タオル わわわ イロドリまるまる フェイスタオル＆ウォッシュタオル  C</t>
  </si>
  <si>
    <t>C7127-550</t>
  </si>
  <si>
    <t>今治タオル わわわ イロドリまるまる タオルセット  C</t>
  </si>
  <si>
    <t>C7127-567</t>
  </si>
  <si>
    <t>C7127-574</t>
  </si>
  <si>
    <t>C7127-588</t>
  </si>
  <si>
    <t>C7127-595</t>
  </si>
  <si>
    <t>C7127-600</t>
  </si>
  <si>
    <t>C7128-515</t>
  </si>
  <si>
    <t>洛陽染  ウォッシュタオル2P  B</t>
  </si>
  <si>
    <t>C7128-529</t>
  </si>
  <si>
    <t>洛陽染  フェイスタオル＆ウォッシュタオル  B</t>
  </si>
  <si>
    <t>C7128-536</t>
  </si>
  <si>
    <t>洛陽染  フェイスタオル＆ウォッシュタオル2P  B</t>
  </si>
  <si>
    <t>C7128-540</t>
  </si>
  <si>
    <t>洛陽染  バスタオル＆ウォッシュタオル  B</t>
  </si>
  <si>
    <t>C7128-557</t>
  </si>
  <si>
    <t>洛陽染  タオルセット  B</t>
  </si>
  <si>
    <t>C7128-564</t>
  </si>
  <si>
    <t>C7128-578</t>
  </si>
  <si>
    <t>C7129-519</t>
  </si>
  <si>
    <t>東洋紡 ふわふわほっぺ フェイスタオル＆タオルハンカチ  D</t>
  </si>
  <si>
    <t>C7129-526</t>
  </si>
  <si>
    <t>東洋紡 ふわふわほっぺ ハンドタオル2P＆タオルハンカチ2P  D</t>
  </si>
  <si>
    <t>C7129-530</t>
  </si>
  <si>
    <t>東洋紡 ふわふわほっぺ タオルセット  D</t>
  </si>
  <si>
    <t>C7129-547</t>
  </si>
  <si>
    <t>C7129-554</t>
  </si>
  <si>
    <t>C7129-568</t>
  </si>
  <si>
    <t>C7129-575</t>
  </si>
  <si>
    <t>C7130-517</t>
  </si>
  <si>
    <t>SLOW WEEKEND  フェイスタオル＆ウォッシュタオル ブルー C</t>
  </si>
  <si>
    <t>C7130-524</t>
  </si>
  <si>
    <t>SLOW WEEKEND  フェイスタオル＆ウォッシュタオル グリーン C</t>
  </si>
  <si>
    <t>C7130-538</t>
  </si>
  <si>
    <t>SLOW WEEKEND  フェイスタオル2P ブルー C</t>
  </si>
  <si>
    <t>C7130-545</t>
  </si>
  <si>
    <t>SLOW WEEKEND  フェイスタオル2P グリーン C</t>
  </si>
  <si>
    <t>C7130-559</t>
  </si>
  <si>
    <t>SLOW WEEKEND  フェイスタオル2P＆ウォッシュタオル  C</t>
  </si>
  <si>
    <t>C7130-566</t>
  </si>
  <si>
    <t>SLOW WEEKEND  バスタオル＆ウォッシュタオル ブルー C</t>
  </si>
  <si>
    <t>C7130-570</t>
  </si>
  <si>
    <t>SLOW WEEKEND  バスタオル＆ウォッシュタオル グリーン C</t>
  </si>
  <si>
    <t>C7130-587</t>
  </si>
  <si>
    <t>SLOW WEEKEND  タオルセット ブルー C</t>
  </si>
  <si>
    <t>C7130-594</t>
  </si>
  <si>
    <t>SLOW WEEKEND  タオルセット グリーン C</t>
  </si>
  <si>
    <t>C7130-609</t>
  </si>
  <si>
    <t>SLOW WEEKEND  タオルセット  C</t>
  </si>
  <si>
    <t>C7131-514</t>
  </si>
  <si>
    <t>富士山染め  ハンドタオル（木箱入） ブルー D</t>
  </si>
  <si>
    <t>C7131-528</t>
  </si>
  <si>
    <t>富士山染め  ハンドタオル（木箱入） レッド D</t>
  </si>
  <si>
    <t>C7131-535</t>
  </si>
  <si>
    <t>富士山染め  フェイスタオル（木箱入） ブルー D</t>
  </si>
  <si>
    <t>C7131-549</t>
  </si>
  <si>
    <t>富士山染め  フェイスタオル（木箱入） レッド D</t>
  </si>
  <si>
    <t>C7131-556</t>
  </si>
  <si>
    <t>富士山染め  ハンドタオル2P（木箱入） ブルー D</t>
  </si>
  <si>
    <t>C7131-560</t>
  </si>
  <si>
    <t>富士山染め  ハンドタオル2P（木箱入） レッド D</t>
  </si>
  <si>
    <t>C7131-577</t>
  </si>
  <si>
    <t>富士山染め  フェイスタオル2P（木箱入） ブルー D</t>
  </si>
  <si>
    <t>C7131-584</t>
  </si>
  <si>
    <t>富士山染め  フェイスタオル2P（木箱入） レッド D</t>
  </si>
  <si>
    <t>C7131-598</t>
  </si>
  <si>
    <t>富士山染め  フェイスタオル2P＆ハンドタオル（木箱入） ブルー D</t>
  </si>
  <si>
    <t>C7131-606</t>
  </si>
  <si>
    <t>富士山染め  フェイスタオル2P＆ハンドタオル（木箱入） レッド D</t>
  </si>
  <si>
    <t>C7131-610</t>
  </si>
  <si>
    <t>富士山染め  フェイスタオル2P＆ハンドタオル2P（木箱入） ブルー D</t>
  </si>
  <si>
    <t>C7131-627</t>
  </si>
  <si>
    <t>富士山染め  フェイスタオル2P＆ハンドタオル2P（木箱入） レッド D</t>
  </si>
  <si>
    <t>C7131-634</t>
  </si>
  <si>
    <t>富士山染め  フェイスタオル4P（木箱入） ブルー D</t>
  </si>
  <si>
    <t>C7131-648</t>
  </si>
  <si>
    <t>富士山染め  フェイスタオル4P（木箱入） レッド D</t>
  </si>
  <si>
    <t>C7132-518</t>
  </si>
  <si>
    <t>快福タオル（今治）  フェイスタオル グリーン D</t>
  </si>
  <si>
    <t>C7132-525</t>
  </si>
  <si>
    <t>快福タオル（今治）  フェイスタオル イエロー D</t>
  </si>
  <si>
    <t>C7132-539</t>
  </si>
  <si>
    <t>快福タオル（今治）  フェイスタオル＆ハンドタオル  D</t>
  </si>
  <si>
    <t>C7132-546</t>
  </si>
  <si>
    <t>快福タオル（今治）  フェイスタオル2P  D</t>
  </si>
  <si>
    <t>C7132-550</t>
  </si>
  <si>
    <t>快福タオル（今治）  バスタオル  D</t>
  </si>
  <si>
    <t>C7132-567</t>
  </si>
  <si>
    <t>快福タオル（今治）  バスタオル＆ハンドタオル  D</t>
  </si>
  <si>
    <t>C7132-574</t>
  </si>
  <si>
    <t>快福タオル（今治）  タオルセット  D</t>
  </si>
  <si>
    <t>C7132-588</t>
  </si>
  <si>
    <t>C7133-515</t>
  </si>
  <si>
    <t>アンテプリマ  綿ベロアパッドシーツ  C</t>
  </si>
  <si>
    <t>C7133-529</t>
  </si>
  <si>
    <t>アンテプリマ  ウールひざ掛け  C</t>
  </si>
  <si>
    <t>C7133-536</t>
  </si>
  <si>
    <t>アンテプリマ  タオルケット  C</t>
  </si>
  <si>
    <t>C7133-540</t>
  </si>
  <si>
    <t>アンテプリマ  カシミア混ウールひざ掛け  C</t>
  </si>
  <si>
    <t>C7133-557</t>
  </si>
  <si>
    <t>アンテプリマ  ウォッシャブル羽毛肌掛けふとん  C</t>
  </si>
  <si>
    <t>C7134-519</t>
  </si>
  <si>
    <t>ダックス  ひざ掛け ベージュ B</t>
  </si>
  <si>
    <t>C7134-526</t>
  </si>
  <si>
    <t>ダックス  ひざ掛け ブラック B</t>
  </si>
  <si>
    <t>C7134-530</t>
  </si>
  <si>
    <t>ダックス  パッドシーツ ブラウン B</t>
  </si>
  <si>
    <t>C7134-547</t>
  </si>
  <si>
    <t>ダックス  パッドシーツ ピンク B</t>
  </si>
  <si>
    <t>C7134-554</t>
  </si>
  <si>
    <t>ダックス  タオルケット ベージュ B</t>
  </si>
  <si>
    <t>C7134-568</t>
  </si>
  <si>
    <t>ダックス  タオルケット ピンク B</t>
  </si>
  <si>
    <t>C7134-575</t>
  </si>
  <si>
    <t>C7134-589</t>
  </si>
  <si>
    <t>C7134-596</t>
  </si>
  <si>
    <t>ダックス  シール織・ガーゼリバーシブル綿毛布（毛羽部分） ベージュ B</t>
  </si>
  <si>
    <t>C7134-604</t>
  </si>
  <si>
    <t>ダックス  シール織・ガーゼリバーシブル綿毛布（毛羽部分） ピンク B</t>
  </si>
  <si>
    <t>C7135-516</t>
  </si>
  <si>
    <t>ウェッジウッド  タオルケット グリーン B</t>
  </si>
  <si>
    <t>C7135-520</t>
  </si>
  <si>
    <t>ウェッジウッド  タオルケット ピンク B</t>
  </si>
  <si>
    <t>C7135-537</t>
  </si>
  <si>
    <t>ウェッジウッド  綿毛布（毛羽部分） グリーン B</t>
  </si>
  <si>
    <t>C7135-544</t>
  </si>
  <si>
    <t>ウェッジウッド  綿毛布（毛羽部分） ピンク B</t>
  </si>
  <si>
    <t>C7135-558</t>
  </si>
  <si>
    <t>ウェッジウッド  合繊肌掛けふとん グリーン B</t>
  </si>
  <si>
    <t>C7135-565</t>
  </si>
  <si>
    <t>ウェッジウッド  合繊肌掛けふとん ピンク B</t>
  </si>
  <si>
    <t>C7135-579</t>
  </si>
  <si>
    <t>C7135-586</t>
  </si>
  <si>
    <t>C7135-590</t>
  </si>
  <si>
    <t>ウェッジウッド  タオルケット2P  B</t>
  </si>
  <si>
    <t>C7135-608</t>
  </si>
  <si>
    <t>ウェッジウッド  綿毛布（毛羽部分）2P  B</t>
  </si>
  <si>
    <t>C7135-615</t>
  </si>
  <si>
    <t>ウェッジウッド  羽毛肌掛けふとん グリーン B</t>
  </si>
  <si>
    <t>C7135-629</t>
  </si>
  <si>
    <t>ウェッジウッド  羽毛肌掛けふとん ピンク B</t>
  </si>
  <si>
    <t>C7136-510</t>
  </si>
  <si>
    <t>ジルスチュアート  ふんわりマイケット ピンク B</t>
  </si>
  <si>
    <t>C7136-527</t>
  </si>
  <si>
    <t>ジルスチュアート  ふんわりマイケット パープル B</t>
  </si>
  <si>
    <t>C7136-534</t>
  </si>
  <si>
    <t>ジルスチュアート  シンカーパイル敷きパッド ピンク B</t>
  </si>
  <si>
    <t>C7136-548</t>
  </si>
  <si>
    <t>ジルスチュアート  シンカーパイル敷きパッド パープル B</t>
  </si>
  <si>
    <t>C7136-555</t>
  </si>
  <si>
    <t>ジルスチュアート  ジャガードタオルケット ピンク B</t>
  </si>
  <si>
    <t>C7136-569</t>
  </si>
  <si>
    <t>ジルスチュアート  ジャガードタオルケット パープル B</t>
  </si>
  <si>
    <t>C7136-576</t>
  </si>
  <si>
    <t>ジルスチュアート  さらふわコットンケット（毛羽部分） ピンク B</t>
  </si>
  <si>
    <t>C7136-580</t>
  </si>
  <si>
    <t>ジルスチュアート  さらふわコットンケット（毛羽部分） パープル B</t>
  </si>
  <si>
    <t>C7136-597</t>
  </si>
  <si>
    <t>ジルスチュアート  ジャカードタオルケット2P  B</t>
  </si>
  <si>
    <t>C7136-605</t>
  </si>
  <si>
    <t>ジルスチュアート  ダウンケット ピンク B</t>
  </si>
  <si>
    <t>C7136-619</t>
  </si>
  <si>
    <t>ジルスチュアート  ダウンケット パープル B</t>
  </si>
  <si>
    <t>C7136-626</t>
  </si>
  <si>
    <t>ジルスチュアート  シルクコットン毛布（毛羽部分） ピンク B</t>
  </si>
  <si>
    <t>C7136-630</t>
  </si>
  <si>
    <t>ジルスチュアート  シルクコットン毛布（毛羽部分） パープル B</t>
  </si>
  <si>
    <t>C7137-517</t>
  </si>
  <si>
    <t>ミントン  ボア敷きパッド ブルー D</t>
  </si>
  <si>
    <t>C7137-524</t>
  </si>
  <si>
    <t>ミントン  ボア敷きパッド ピンク D</t>
  </si>
  <si>
    <t>C7137-538</t>
  </si>
  <si>
    <t>ミントン  シルク混肌掛けふとん ブルー D</t>
  </si>
  <si>
    <t>C7137-545</t>
  </si>
  <si>
    <t>ミントン  シルク混肌掛けふとん ピンク D</t>
  </si>
  <si>
    <t>C7137-559</t>
  </si>
  <si>
    <t>ミントン  綿毛布（毛羽部分） ブルー D</t>
  </si>
  <si>
    <t>C7137-566</t>
  </si>
  <si>
    <t>ミントン  綿毛布（毛羽部分） ピンク D</t>
  </si>
  <si>
    <t>C7137-570</t>
  </si>
  <si>
    <t>ミントン  シール織り綿毛布（毛羽部分）  D</t>
  </si>
  <si>
    <t>C7137-587</t>
  </si>
  <si>
    <t>ミントン  バスマット  D</t>
  </si>
  <si>
    <t>C7137-594</t>
  </si>
  <si>
    <t>ミントン  キッチンマット  D</t>
  </si>
  <si>
    <t>C7137-609</t>
  </si>
  <si>
    <t>ミントン  羽毛入り肩当て  D</t>
  </si>
  <si>
    <t>C7137-616</t>
  </si>
  <si>
    <t>ミントン  羽毛入りポンチョ  D</t>
  </si>
  <si>
    <t>C7138-514</t>
  </si>
  <si>
    <t>東京西川 布や 播州織のパッドシーツ  B</t>
  </si>
  <si>
    <t>C7138-528</t>
  </si>
  <si>
    <t>東京西川 布や 泉州のタオルケット  B</t>
  </si>
  <si>
    <t>C7138-535</t>
  </si>
  <si>
    <t>東京西川 布や 今治のタオルケット  B</t>
  </si>
  <si>
    <t>C7138-549</t>
  </si>
  <si>
    <t>東京西川 布や 紀州のシール織綿毛布  B</t>
  </si>
  <si>
    <t>C7138-556</t>
  </si>
  <si>
    <t>東京西川 布や 泉州のタオルケット2P  B</t>
  </si>
  <si>
    <t>C7138-560</t>
  </si>
  <si>
    <t>東京西川 布や 秩父ちぢみの肌掛けふとん  B</t>
  </si>
  <si>
    <t>C7138-577</t>
  </si>
  <si>
    <t>東京西川 布や 泉州のウール毛布（毛羽部分）  B</t>
  </si>
  <si>
    <t>C7138-584</t>
  </si>
  <si>
    <t>東京西川 布や 近江麻の肌掛けふとん  B</t>
  </si>
  <si>
    <t>C7138-598</t>
  </si>
  <si>
    <t>東京西川 布や 三河木綿の肌掛けふとん  B</t>
  </si>
  <si>
    <t>C7139-518</t>
  </si>
  <si>
    <t>極選魔法の糸×オーガニック  プレミアム綿毛布 ベージュ D</t>
  </si>
  <si>
    <t>C7139-525</t>
  </si>
  <si>
    <t>極選魔法の糸×オーガニック  プレミアム綿毛布 ブルー D</t>
  </si>
  <si>
    <t>C7139-539</t>
  </si>
  <si>
    <t>極選魔法の糸×オーガニック  プレミアム綿毛布2P  D</t>
  </si>
  <si>
    <t>C7139-546</t>
  </si>
  <si>
    <t>C7139-550</t>
  </si>
  <si>
    <t>C7139-567</t>
  </si>
  <si>
    <t>C7139-574</t>
  </si>
  <si>
    <t>C7139-588</t>
  </si>
  <si>
    <t>C7139-595</t>
  </si>
  <si>
    <t>C7140-516</t>
  </si>
  <si>
    <t>C7140-520</t>
  </si>
  <si>
    <t>C7140-537</t>
  </si>
  <si>
    <t>C7140-544</t>
  </si>
  <si>
    <t>C7140-558</t>
  </si>
  <si>
    <t>C7140-565</t>
  </si>
  <si>
    <t>C7140-579</t>
  </si>
  <si>
    <t>C7140-586</t>
  </si>
  <si>
    <t>C7140-590</t>
  </si>
  <si>
    <t>C7141-510</t>
  </si>
  <si>
    <t xml:space="preserve">  DrエルのNelgu（ねるぐ）まくら（S）  B</t>
  </si>
  <si>
    <t>C7141-527</t>
  </si>
  <si>
    <t xml:space="preserve">  DrエルのNelgu（ねるぐ）まくら（M）  B</t>
  </si>
  <si>
    <t>C7141-534</t>
  </si>
  <si>
    <t>テンピュール®  オリジナルネックピロー（S）  A</t>
  </si>
  <si>
    <t>C7141-548</t>
  </si>
  <si>
    <t>テンピュール®  オリジナルネックピロー（M）  A</t>
  </si>
  <si>
    <t>C7142-517</t>
  </si>
  <si>
    <t>京都西川  ドクタースリープ枕（スタンダードモデル） ピンク C</t>
  </si>
  <si>
    <t>C7142-524</t>
  </si>
  <si>
    <t>京都西川  ドクタースリープ枕（スタンダードモデル） ブルー C</t>
  </si>
  <si>
    <t>C7142-538</t>
  </si>
  <si>
    <t>京都西川  ドクタースリープ枕（グランドモデル） ピンク C</t>
  </si>
  <si>
    <t>C7142-545</t>
  </si>
  <si>
    <t>京都西川  ドクタースリープ枕（グランドモデル） ブルー C</t>
  </si>
  <si>
    <t>C7142-559</t>
  </si>
  <si>
    <t>京都西川  ドクタースリープ枕（ベーシックモデル） ピンク C</t>
  </si>
  <si>
    <t>C7142-566</t>
  </si>
  <si>
    <t>京都西川  ドクタースリープ枕（ベーシックモデル） ブルー C</t>
  </si>
  <si>
    <t>C7143-514</t>
  </si>
  <si>
    <t>プリス キッチンシリーズ キッチン清潔セット レッド C</t>
  </si>
  <si>
    <t>C7143-528</t>
  </si>
  <si>
    <t>プリス キッチンシリーズ キッチン清潔セット グリーン C</t>
  </si>
  <si>
    <t>C7143-535</t>
  </si>
  <si>
    <t>プリス キッチンシリーズ キッチン清潔セット＆キッチンディスペンサー レッド C</t>
  </si>
  <si>
    <t>C7143-549</t>
  </si>
  <si>
    <t>プリス キッチンシリーズ キッチン清潔セット＆キッチンディスペンサー グリーン C</t>
  </si>
  <si>
    <t>C7143-556</t>
  </si>
  <si>
    <t>プリス プリスベイス ギフト洗面3点セット ダークブルー C</t>
  </si>
  <si>
    <t>C7143-560</t>
  </si>
  <si>
    <t>プリス プリスベイス ギフト洗面3点セット ピンク C</t>
  </si>
  <si>
    <t>C7143-577</t>
  </si>
  <si>
    <t>プリス プリスベイス ギフト洗面3点セット ホワイト C</t>
  </si>
  <si>
    <t>C7143-584</t>
  </si>
  <si>
    <t>キッチンツーリスト  泡立ちクロススポンジ2P  C</t>
  </si>
  <si>
    <t>C7143-598</t>
  </si>
  <si>
    <t>キッチンツーリスト  キッチン吸水マット  C</t>
  </si>
  <si>
    <t>C7143-606</t>
  </si>
  <si>
    <t>キッチンツーリスト  キッチンきれいギフト ブラウン C</t>
  </si>
  <si>
    <t>C7143-610</t>
  </si>
  <si>
    <t>キッチンツーリスト  キッチンきれいギフト レッド C</t>
  </si>
  <si>
    <t>C7143-627</t>
  </si>
  <si>
    <t>キッチンツーリスト  キッチンきれいギフト  C</t>
  </si>
  <si>
    <t>C7143-634</t>
  </si>
  <si>
    <t>C7143-648</t>
  </si>
  <si>
    <t>C7143-655</t>
  </si>
  <si>
    <t>C7144-518</t>
  </si>
  <si>
    <t>ディック・ブルーナ スウィートホームミッフィー モールマットギフト  C</t>
  </si>
  <si>
    <t>C7144-525</t>
  </si>
  <si>
    <t>ディック・ブルーナ スウィートホームミッフィー バスマット＆ティッシュペーパーカバーセット  C</t>
  </si>
  <si>
    <t>C7144-539</t>
  </si>
  <si>
    <t>ディック・ブルーナ スウィートホームミッフィー バスマット＆モップセット  C</t>
  </si>
  <si>
    <t>C7144-546</t>
  </si>
  <si>
    <t>ムーミン  バスマット ピンク C</t>
  </si>
  <si>
    <t>C7144-550</t>
  </si>
  <si>
    <t>ムーミン  バスマット グリーン C</t>
  </si>
  <si>
    <t>C7144-567</t>
  </si>
  <si>
    <t>ムーミン  キッチンマット ピンク C</t>
  </si>
  <si>
    <t>C7144-574</t>
  </si>
  <si>
    <t>ムーミン  キッチンマット グリーン C</t>
  </si>
  <si>
    <t>C7144-588</t>
  </si>
  <si>
    <t>ディズニー  モールマット イエロー C</t>
  </si>
  <si>
    <t>C7144-595</t>
  </si>
  <si>
    <t>ディズニー  モールマット ブラック C</t>
  </si>
  <si>
    <t>C7144-600</t>
  </si>
  <si>
    <t>ディズニー  モールマット ローズピンク C</t>
  </si>
  <si>
    <t>C7144-617</t>
  </si>
  <si>
    <t>C7144-624</t>
  </si>
  <si>
    <t>C7144-638</t>
  </si>
  <si>
    <t>C7144-645</t>
  </si>
  <si>
    <t>ディズニー  ボーダーモールマット＆モールタオル イエロー C</t>
  </si>
  <si>
    <t>C7144-659</t>
  </si>
  <si>
    <t>ディズニー  ボーダーモールマット＆モールタオル ブラック C</t>
  </si>
  <si>
    <t>C7144-666</t>
  </si>
  <si>
    <t>ディズニー  ボーダーモールマット＆モールタオル ローズピンク C</t>
  </si>
  <si>
    <t>C7145-515</t>
  </si>
  <si>
    <t>ハナエモリ フラワーリース バスマット ピンク C</t>
  </si>
  <si>
    <t>C7145-529</t>
  </si>
  <si>
    <t>ハナエモリ フラワーリース バスマット アイボリー C</t>
  </si>
  <si>
    <t>C7145-536</t>
  </si>
  <si>
    <t>ハナエモリ フラワーリース キッチンマット ピンク C</t>
  </si>
  <si>
    <t>C7145-540</t>
  </si>
  <si>
    <t>ハナエモリ フラワーリース キッチンマット アイボリー C</t>
  </si>
  <si>
    <t>C7145-557</t>
  </si>
  <si>
    <t>フィンレイソン CORONNA バスマット グリーン A</t>
  </si>
  <si>
    <t>C7145-564</t>
  </si>
  <si>
    <t>フィンレイソン CORONNA バスマット ネイビー A</t>
  </si>
  <si>
    <t>C7145-578</t>
  </si>
  <si>
    <t>フィンレイソン CORONNA キッチンマット グリーン A</t>
  </si>
  <si>
    <t>C7145-585</t>
  </si>
  <si>
    <t>フィンレイソン CORONNA キッチンマット ネイビー A</t>
  </si>
  <si>
    <t>C7145-599</t>
  </si>
  <si>
    <t>レイクアルスター  フロアマット  C</t>
  </si>
  <si>
    <t>C7145-607</t>
  </si>
  <si>
    <t>レイクアルスター  バスマット ピンク C</t>
  </si>
  <si>
    <t>C7145-614</t>
  </si>
  <si>
    <t>レイクアルスター  バスマット グレー C</t>
  </si>
  <si>
    <t>C7145-628</t>
  </si>
  <si>
    <t>レイクアルスター  バスマットセット ピンク C</t>
  </si>
  <si>
    <t>C7145-635</t>
  </si>
  <si>
    <t>レイクアルスター  バスマットセット グレー C</t>
  </si>
  <si>
    <t>C7146-519</t>
  </si>
  <si>
    <t>となりのトトロ なかよし バスマット ベージュ B</t>
  </si>
  <si>
    <t>C7146-526</t>
  </si>
  <si>
    <t>となりのトトロ なかよし バスマット グリーン B</t>
  </si>
  <si>
    <t>C7146-530</t>
  </si>
  <si>
    <t>となりのトトロ なかよし キッチンマット ベージュ B</t>
  </si>
  <si>
    <t>C7146-547</t>
  </si>
  <si>
    <t>となりのトトロ なかよし キッチンマット グリーン B</t>
  </si>
  <si>
    <t>C7146-554</t>
  </si>
  <si>
    <t>となりのトトロ はじめまして マット＆スリッパセット  B</t>
  </si>
  <si>
    <t>C7146-568</t>
  </si>
  <si>
    <t>ビュル  バスマット ピンク D</t>
  </si>
  <si>
    <t>C7146-575</t>
  </si>
  <si>
    <t>ビュル  バスマット クリーム D</t>
  </si>
  <si>
    <t>C7146-589</t>
  </si>
  <si>
    <t>ビュル  ロングキッチンマット ピンク D</t>
  </si>
  <si>
    <t>C7146-596</t>
  </si>
  <si>
    <t>ビュル  ロングキッチンマット クリーム D</t>
  </si>
  <si>
    <t>C7146-604</t>
  </si>
  <si>
    <t xml:space="preserve"> ポルトバンプ バスマット パープル C</t>
  </si>
  <si>
    <t>C7146-618</t>
  </si>
  <si>
    <t xml:space="preserve"> ポルトバンプ バスマット イエロー C</t>
  </si>
  <si>
    <t>C7146-625</t>
  </si>
  <si>
    <t xml:space="preserve"> ウェーブカラー バスマット ピンク C</t>
  </si>
  <si>
    <t>C7146-639</t>
  </si>
  <si>
    <t xml:space="preserve"> ウェーブカラー バスマット ブラウン C</t>
  </si>
  <si>
    <t>C7146-646</t>
  </si>
  <si>
    <t xml:space="preserve"> ジュリア リバーシブルバスマット＆入浴剤 ピンク C</t>
  </si>
  <si>
    <t>C7146-650</t>
  </si>
  <si>
    <t xml:space="preserve"> ジュリア リバーシブルバスマット＆入浴剤 ブルー C</t>
  </si>
  <si>
    <t>C7146-667</t>
  </si>
  <si>
    <t xml:space="preserve"> ジュリア リバーシブルバスマット＆入浴剤 グリーン C</t>
  </si>
  <si>
    <t>C7147-516</t>
  </si>
  <si>
    <t>マンシングウェア  紳士ミニタオル  B</t>
  </si>
  <si>
    <t>C7147-520</t>
  </si>
  <si>
    <t>マンシングウェア  紳士ミニタオル2P  B</t>
  </si>
  <si>
    <t>C7147-537</t>
  </si>
  <si>
    <t>ホールマーク  紳士ハンカチ  B</t>
  </si>
  <si>
    <t>C7147-544</t>
  </si>
  <si>
    <t>ホールマーク  紳士ハンカチ2P  B</t>
  </si>
  <si>
    <t>C7147-558</t>
  </si>
  <si>
    <t>レノマ  紳士タオルハンカチ  B</t>
  </si>
  <si>
    <t>C7147-565</t>
  </si>
  <si>
    <t>レノマ  紳士タオルハンカチ2P  B</t>
  </si>
  <si>
    <t>C7147-579</t>
  </si>
  <si>
    <t>アクアスキュータム  紳士タオルハンカチ  B</t>
  </si>
  <si>
    <t>C7147-586</t>
  </si>
  <si>
    <t>アクアスキュータム  紳士タオルハンカチ2P  B</t>
  </si>
  <si>
    <t>C7148-510</t>
  </si>
  <si>
    <t>ハナエモリ  婦人ミニタオル  B</t>
  </si>
  <si>
    <t>C7148-527</t>
  </si>
  <si>
    <t>ハナエモリ  婦人ミニタオル2P  B</t>
  </si>
  <si>
    <t>C7148-534</t>
  </si>
  <si>
    <t>パーソンズ  婦人ミニタオル  B</t>
  </si>
  <si>
    <t>C7148-548</t>
  </si>
  <si>
    <t>パーソンズ  婦人ミニタオル2P  B</t>
  </si>
  <si>
    <t>C7148-555</t>
  </si>
  <si>
    <t>ツモリ チサト ハッピーりんごまん タオルハンカチ2P レッド B</t>
  </si>
  <si>
    <t>C7148-569</t>
  </si>
  <si>
    <t>ツモリ チサト ハッピーりんごまん タオルハンカチ2P グリーン B</t>
  </si>
  <si>
    <t>C7148-576</t>
  </si>
  <si>
    <t xml:space="preserve">  今治タオルハンカチ  C</t>
  </si>
  <si>
    <t>C7148-580</t>
  </si>
  <si>
    <t xml:space="preserve">  今治タオルハンカチ ネイビー C</t>
  </si>
  <si>
    <t>C7148-597</t>
  </si>
  <si>
    <t xml:space="preserve">  今治タオルハンカチ ピンク C</t>
  </si>
  <si>
    <t>C7148-605</t>
  </si>
  <si>
    <t xml:space="preserve">  今治タオルハンカチ2P ネイビー C</t>
  </si>
  <si>
    <t>C7148-619</t>
  </si>
  <si>
    <t xml:space="preserve">  今治タオルハンカチ2P ピンク C</t>
  </si>
  <si>
    <t>C7148-626</t>
  </si>
  <si>
    <t>ホールマーク  エコバッグ＆タオルハンカチセット ピンク B</t>
  </si>
  <si>
    <t>C7148-630</t>
  </si>
  <si>
    <t>ホールマーク  エコバッグ＆タオルハンカチセット ブラック B</t>
  </si>
  <si>
    <t>C7148-647</t>
  </si>
  <si>
    <t>ハナエモリ  ひざ掛け ピンク B</t>
  </si>
  <si>
    <t>C7148-654</t>
  </si>
  <si>
    <t>ハナエモリ  ひざ掛け ブルー B</t>
  </si>
  <si>
    <t>C7148-668</t>
  </si>
  <si>
    <t>ジュンコシマダ  ひざ掛け  B</t>
  </si>
  <si>
    <t>C7148-675</t>
  </si>
  <si>
    <t>ジュンコシマダ  フォーマルひざ掛け  B</t>
  </si>
  <si>
    <t>C7149-517</t>
  </si>
  <si>
    <t>レノマ  婦人タオルハンカチ  B</t>
  </si>
  <si>
    <t>C7149-524</t>
  </si>
  <si>
    <t>レノマ  婦人タオルハンカチ2P  B</t>
  </si>
  <si>
    <t>C7149-538</t>
  </si>
  <si>
    <t>レノマ  タオルハンカチペアセット  B</t>
  </si>
  <si>
    <t>C7149-545</t>
  </si>
  <si>
    <t>ホールマーク  婦人タオルハンカチ  B</t>
  </si>
  <si>
    <t>C7149-559</t>
  </si>
  <si>
    <t>ホールマーク  婦人タオルハンカチ2P  B</t>
  </si>
  <si>
    <t>C7149-566</t>
  </si>
  <si>
    <t>ホールマーク  婦人ハンカチ2P  B</t>
  </si>
  <si>
    <t>C7149-570</t>
  </si>
  <si>
    <t>バービー  婦人ミニタオル  B</t>
  </si>
  <si>
    <t>C7149-587</t>
  </si>
  <si>
    <t>バービー  婦人ミニタオル2P  B</t>
  </si>
  <si>
    <t>C7150-515</t>
  </si>
  <si>
    <t>となりのトトロ うららか ミニタオル  C</t>
  </si>
  <si>
    <t>C7150-529</t>
  </si>
  <si>
    <t>となりのトトロ うららか ミニタオル2P  C</t>
  </si>
  <si>
    <t>C7150-536</t>
  </si>
  <si>
    <t>となりのトトロ うららか ミニタオル＆ダイカットポーチ  C</t>
  </si>
  <si>
    <t>C7150-540</t>
  </si>
  <si>
    <t>魔女の宅急便 まごころ ミニタオル  C</t>
  </si>
  <si>
    <t>C7150-557</t>
  </si>
  <si>
    <t>魔女の宅急便 まごころ ミニタオル2P  C</t>
  </si>
  <si>
    <t>C7150-564</t>
  </si>
  <si>
    <t>魔女の宅急便 まごころ ミニタオル＆ダイカットポーチ  C</t>
  </si>
  <si>
    <t>C7150-578</t>
  </si>
  <si>
    <t>ジブリ ジブリがいっぱい ミニタオル9P  C</t>
  </si>
  <si>
    <t>C7150-585</t>
  </si>
  <si>
    <t>シビラ  タオルハンカチ  B</t>
  </si>
  <si>
    <t>C7150-599</t>
  </si>
  <si>
    <t>シビラ  タオルハンカチ2P  B</t>
  </si>
  <si>
    <t>C7150-607</t>
  </si>
  <si>
    <t>サッシー  ミニタオル イエロー B</t>
  </si>
  <si>
    <t>C7150-614</t>
  </si>
  <si>
    <t>サッシー  ミニタオル オレンジ B</t>
  </si>
  <si>
    <t>C7150-628</t>
  </si>
  <si>
    <t>サッシー  ミニタオル ピンク B</t>
  </si>
  <si>
    <t>C7150-635</t>
  </si>
  <si>
    <t>サッシー  ミニタオル ブルー B</t>
  </si>
  <si>
    <t>C7150-649</t>
  </si>
  <si>
    <t>サッシー  ミニタオル2P ブルー B</t>
  </si>
  <si>
    <t>C7150-656</t>
  </si>
  <si>
    <t>サッシー  ミニタオル2P ピンク B</t>
  </si>
  <si>
    <t>C7151-519</t>
  </si>
  <si>
    <t>和布華 ＋ima 今治ハンカチ 桜 B</t>
  </si>
  <si>
    <t>C7151-526</t>
  </si>
  <si>
    <t>和布華 ＋ima 今治ハンカチ しろくま B</t>
  </si>
  <si>
    <t>C7151-530</t>
  </si>
  <si>
    <t>和布華 ＋ima 今治ハンカチ たんぽぽ B</t>
  </si>
  <si>
    <t>C7151-547</t>
  </si>
  <si>
    <t>和布華 ＋ima 今治ハンカチ2P たんぽぽ&amp;桜 B</t>
  </si>
  <si>
    <t>C7151-554</t>
  </si>
  <si>
    <t>和布華 ＋ima 今治ハンカチ2P 猫&amp;しろくま B</t>
  </si>
  <si>
    <t>C7151-568</t>
  </si>
  <si>
    <t>和布華 ＋ima 今治ハンカチ3P フラワー B</t>
  </si>
  <si>
    <t>C7151-575</t>
  </si>
  <si>
    <t>和布華 ＋ima 今治ハンカチ3P アニマル B</t>
  </si>
  <si>
    <t>C7151-589</t>
  </si>
  <si>
    <t>和布華 ＋ima ハンカチ＆ポーチセット  B</t>
  </si>
  <si>
    <t>C7151-596</t>
  </si>
  <si>
    <t>和布華 ＋ima ハンカチ2P＆ポーチセット  B</t>
  </si>
  <si>
    <t>C7151-604</t>
  </si>
  <si>
    <t>和布華 ＋ima ハンカチ3P＆ポーチセット  B</t>
  </si>
  <si>
    <t>C7151-618</t>
  </si>
  <si>
    <t>和布華 ＋ima ハンカチ4P＆ポーチセット  B</t>
  </si>
  <si>
    <t>C7153-510</t>
  </si>
  <si>
    <t>ジルスチュアート  マグ ストライプ B</t>
  </si>
  <si>
    <t>C7153-527</t>
  </si>
  <si>
    <t>ジルスチュアート  マグ ジュエリー B</t>
  </si>
  <si>
    <t>C7153-534</t>
  </si>
  <si>
    <t>ジルスチュアート  アクセントプレート  B</t>
  </si>
  <si>
    <t>C7153-548</t>
  </si>
  <si>
    <t>ジルスチュアート  ペアワイン  B</t>
  </si>
  <si>
    <t>C7153-555</t>
  </si>
  <si>
    <t>ジルスチュアート  ペアプレートセット  B</t>
  </si>
  <si>
    <t>C7154-517</t>
  </si>
  <si>
    <t>ロイヤルドルトン レトロ タンブラー ペア  B</t>
  </si>
  <si>
    <t>C7154-524</t>
  </si>
  <si>
    <t>ロイヤルドルトン レトロ ワイン ペア  B</t>
  </si>
  <si>
    <t>C7154-538</t>
  </si>
  <si>
    <t>ロイヤルドルトン フェイブル プレート22cm ツリー レッド・ブルー ペア  B</t>
  </si>
  <si>
    <t>C7154-545</t>
  </si>
  <si>
    <t>ロイヤルドルトン フェイブル マグ ツリー レッド・ブルー ペア  B</t>
  </si>
  <si>
    <t>C7155-514</t>
  </si>
  <si>
    <t>フォション ミラーロゴ ペアプレートセット  D</t>
  </si>
  <si>
    <t>C7155-528</t>
  </si>
  <si>
    <t>フォション ミラーロゴ レンジ3点セット  D</t>
  </si>
  <si>
    <t>C7155-535</t>
  </si>
  <si>
    <t>フォション ミラーロゴ レンジ4点セット  D</t>
  </si>
  <si>
    <t>C7155-549</t>
  </si>
  <si>
    <t>フォション ミラーロゴ トレー付ペアコーヒーセット  D</t>
  </si>
  <si>
    <t>C7156-518</t>
  </si>
  <si>
    <t>ノリタケ ハンプシャーゴールド マグペアセット  A</t>
  </si>
  <si>
    <t>C7156-525</t>
  </si>
  <si>
    <t>ノリタケ ハンプシャーゴールド 23cmアクセントプレートペア  A</t>
  </si>
  <si>
    <t>C7156-539</t>
  </si>
  <si>
    <t>ノリタケ ハンプシャーゴールド ティー・コーヒー碗皿ペア  A</t>
  </si>
  <si>
    <t>C7156-546</t>
  </si>
  <si>
    <t>ノリタケ ハミングブルー マグペアセット  A</t>
  </si>
  <si>
    <t>C7156-550</t>
  </si>
  <si>
    <t>ノリタケ ハミングブルー 23cmスクエアプレート  A</t>
  </si>
  <si>
    <t>C7156-567</t>
  </si>
  <si>
    <t>ノリタケ ハミングブルー ティー・コーヒー碗皿ペア  A</t>
  </si>
  <si>
    <t>C7157-515</t>
  </si>
  <si>
    <t>ノリタケ となりのトトロ ゆのみ 串だんご A</t>
  </si>
  <si>
    <t>C7157-529</t>
  </si>
  <si>
    <t>ノリタケ となりのトトロ ゆのみ 草笛 A</t>
  </si>
  <si>
    <t>C7157-536</t>
  </si>
  <si>
    <t>ノリタケ となりのトトロ 飯碗 草笛 A</t>
  </si>
  <si>
    <t>C7157-540</t>
  </si>
  <si>
    <t>ノリタケ となりのトトロ 飯碗 串だんご A</t>
  </si>
  <si>
    <t>C7157-557</t>
  </si>
  <si>
    <t>ノリタケ となりのトトロ 22cmプレート（きのこ）  A</t>
  </si>
  <si>
    <t>C7157-564</t>
  </si>
  <si>
    <t>ノリタケ となりのトトロ 27.5cmプレート（いが栗）  A</t>
  </si>
  <si>
    <t>C7157-578</t>
  </si>
  <si>
    <t>ノリタケ となりのトトロ マグペアセット  A</t>
  </si>
  <si>
    <t>C7157-585</t>
  </si>
  <si>
    <t>ノリタケ となりのトトロ ティー・コーヒー碗皿ペアセット  A</t>
  </si>
  <si>
    <t>C7158-519</t>
  </si>
  <si>
    <t>アンナエミリア  14cmアソートボウル2客セット  C</t>
  </si>
  <si>
    <t>C7158-526</t>
  </si>
  <si>
    <t>アンナエミリア  ペアマグ  C</t>
  </si>
  <si>
    <t>C7158-530</t>
  </si>
  <si>
    <t>アンナエミリア  ペアコーヒーセット（とり）  C</t>
  </si>
  <si>
    <t>C7158-547</t>
  </si>
  <si>
    <t>ナルミ シャンソネット ペアティーセット  D</t>
  </si>
  <si>
    <t>C7158-554</t>
  </si>
  <si>
    <t>ナルミ シャンソネット ボウル5客セット  D</t>
  </si>
  <si>
    <t>C7158-568</t>
  </si>
  <si>
    <t>ナルミ シャンソネット パーティーセット  D</t>
  </si>
  <si>
    <t>C7159-516</t>
  </si>
  <si>
    <t xml:space="preserve">コスタ・ノバ NONA マグカップペアセット  </t>
  </si>
  <si>
    <t>C7159-520</t>
  </si>
  <si>
    <t xml:space="preserve">コスタ・ノバ NONA ミニボウル3個セット  </t>
  </si>
  <si>
    <t>C7159-537</t>
  </si>
  <si>
    <t xml:space="preserve">コスタ・ノバ NONA パスタプレートペアセット  </t>
  </si>
  <si>
    <t>C7159-544</t>
  </si>
  <si>
    <t>テーブル トーク プレゼンツ  ポタリーフィールド 八客小皿揃（木箱入）  E</t>
  </si>
  <si>
    <t>C7159-558</t>
  </si>
  <si>
    <t>テーブル トーク プレゼンツ  ポタリーフィールドⅡ ファイブボウルセット  E</t>
  </si>
  <si>
    <t>C7159-565</t>
  </si>
  <si>
    <t>テーブル トーク プレゼンツ  ポタリーフィールドⅡ パスタ皿5枚セット  E</t>
  </si>
  <si>
    <t>C7160-514</t>
  </si>
  <si>
    <t>レノマ  パスタ＆カレー皿5枚セット  E</t>
  </si>
  <si>
    <t>C7160-528</t>
  </si>
  <si>
    <t>レノマ  マルチレンジボール3Pセット  E</t>
  </si>
  <si>
    <t>C7160-535</t>
  </si>
  <si>
    <t>レノマ  サラダセット  E</t>
  </si>
  <si>
    <t>C7160-549</t>
  </si>
  <si>
    <t>ホコモモラ ブルーボタニカル ケーキプレート5枚セット  D</t>
  </si>
  <si>
    <t>C7160-556</t>
  </si>
  <si>
    <t>ホコモモラ ブルーボタニカル ペアモーニングセット  D</t>
  </si>
  <si>
    <t>C7160-560</t>
  </si>
  <si>
    <t>ホコモモラ ブルーボタニカル スープパスタ5枚セット  D</t>
  </si>
  <si>
    <t>C7160-577</t>
  </si>
  <si>
    <t>桂由美 ローズファンタジー ペアコーヒー  D</t>
  </si>
  <si>
    <t>C7160-584</t>
  </si>
  <si>
    <t>桂由美 ローズファンタジー ペアケーキセット  D</t>
  </si>
  <si>
    <t>C7160-598</t>
  </si>
  <si>
    <t>桂由美 ローズファンタジー カレー皿5枚セット  D</t>
  </si>
  <si>
    <t>C7161-518</t>
  </si>
  <si>
    <t>ムーミン シトラスドット トリオプレートセット  D</t>
  </si>
  <si>
    <t>C7161-525</t>
  </si>
  <si>
    <t>ムーミン シトラスドット ファイブボウルセット  D</t>
  </si>
  <si>
    <t>C7161-539</t>
  </si>
  <si>
    <t>ムーミン シトラスドット レンジ4点セット  D</t>
  </si>
  <si>
    <t>C7161-546</t>
  </si>
  <si>
    <t>ムーミン スタンプ ボウル5客セット  D</t>
  </si>
  <si>
    <t>C7161-550</t>
  </si>
  <si>
    <t>ムーミン スタンプ パスタカレー5枚セット  D</t>
  </si>
  <si>
    <t>C7161-567</t>
  </si>
  <si>
    <t>ムーミン  箸置5個組  D</t>
  </si>
  <si>
    <t>C7162-515</t>
  </si>
  <si>
    <t>ピーナッツ モノトーン レンジ3点セット  D</t>
  </si>
  <si>
    <t>C7162-529</t>
  </si>
  <si>
    <t>ピーナッツ モノトーン ファイブボウルセット  D</t>
  </si>
  <si>
    <t>C7162-536</t>
  </si>
  <si>
    <t>ピーナッツ モノトーン ベリーセット  D</t>
  </si>
  <si>
    <t>C7162-540</t>
  </si>
  <si>
    <t>リサ・ラーソン ラインアート ファイブプレートセット  D</t>
  </si>
  <si>
    <t>C7162-557</t>
  </si>
  <si>
    <t>リサ・ラーソン ラインアート トリオスタックカップセット  D</t>
  </si>
  <si>
    <t>C7162-564</t>
  </si>
  <si>
    <t>リサ・ラーソン ラインアート トリオプレートセット  D</t>
  </si>
  <si>
    <t>C7162-578</t>
  </si>
  <si>
    <t>フィンレイソン エレファンティ ペアマグセット  D</t>
  </si>
  <si>
    <t>C7162-585</t>
  </si>
  <si>
    <t>フィンレイソン エレファンティ ファイブボウルセット  D</t>
  </si>
  <si>
    <t>C7162-599</t>
  </si>
  <si>
    <t>フィンレイソン エレファンティ レンジ4点セット  D</t>
  </si>
  <si>
    <t>C7163-519</t>
  </si>
  <si>
    <t>ディズニー  小皿5枚セット/ふしぎの国のアリス  D</t>
  </si>
  <si>
    <t>C7163-526</t>
  </si>
  <si>
    <t>ディズニー  モーニングセット/ふしぎの国のアリス  D</t>
  </si>
  <si>
    <t>C7163-530</t>
  </si>
  <si>
    <t>ディズニー  ステンレス二重タンブラー400ml ミッキー D</t>
  </si>
  <si>
    <t>C7163-547</t>
  </si>
  <si>
    <t>ディズニー  ステンレス二重タンブラー400ml ミニー D</t>
  </si>
  <si>
    <t>C7163-554</t>
  </si>
  <si>
    <t>ディズニー  ステンレス二重タンブラー280mlセット  D</t>
  </si>
  <si>
    <t>C7163-568</t>
  </si>
  <si>
    <t>ディズニー 小粋染付 豆皿揃（クラシック）  D</t>
  </si>
  <si>
    <t>C7163-575</t>
  </si>
  <si>
    <t>ディズニー 小粋染付 そば猪口5客揃  D</t>
  </si>
  <si>
    <t>C7163-589</t>
  </si>
  <si>
    <t>ディズニー 小粋染付 茶器セット  D</t>
  </si>
  <si>
    <t>C7164-516</t>
  </si>
  <si>
    <t>アンパンマン  お子様食器ギフトセットM  D</t>
  </si>
  <si>
    <t>C7164-520</t>
  </si>
  <si>
    <t>アンパンマン  お子様食器ギフトセットL  D</t>
  </si>
  <si>
    <t>C7164-537</t>
  </si>
  <si>
    <t xml:space="preserve">  ベビーロディ食器セット  B</t>
  </si>
  <si>
    <t>C7164-544</t>
  </si>
  <si>
    <t>ドラえもん  幼児セット  C</t>
  </si>
  <si>
    <t>C7164-558</t>
  </si>
  <si>
    <t>ドラえもん  まんてんセット  C</t>
  </si>
  <si>
    <t>C7164-565</t>
  </si>
  <si>
    <t>ミッフィー my First miffy こども食器セット ブルー D</t>
  </si>
  <si>
    <t>C7164-579</t>
  </si>
  <si>
    <t>ミッフィー my First miffy こども食器セット ピンク D</t>
  </si>
  <si>
    <t>C7164-586</t>
  </si>
  <si>
    <t xml:space="preserve">ミキハウス  ベビーマグセット  </t>
  </si>
  <si>
    <t>C7164-590</t>
  </si>
  <si>
    <t xml:space="preserve">ミキハウス  テーブルウェアセット  </t>
  </si>
  <si>
    <t>C7164-608</t>
  </si>
  <si>
    <t xml:space="preserve">ミキハウス ダブルビー  テーブルウェアセット  </t>
  </si>
  <si>
    <t>C7165-510</t>
  </si>
  <si>
    <t>ナハトマン ボサノバ レクタングラープレート  A</t>
  </si>
  <si>
    <t>C7165-527</t>
  </si>
  <si>
    <t>ナハトマン ボサノバ 25cmボウル  A</t>
  </si>
  <si>
    <t>C7165-534</t>
  </si>
  <si>
    <t>ナハトマン マンボ 25cmボウル  A</t>
  </si>
  <si>
    <t>C7165-548</t>
  </si>
  <si>
    <t>ナハトマン スフィア タンブラーペア  A</t>
  </si>
  <si>
    <t>C7166-517</t>
  </si>
  <si>
    <t>クリスタル・ダルク ロンシャン ワイン ペア  D</t>
  </si>
  <si>
    <t>C7166-524</t>
  </si>
  <si>
    <t>クリスタル・ダルク ロンシャン ペアオールド  D</t>
  </si>
  <si>
    <t>C7166-538</t>
  </si>
  <si>
    <t>クリスタル・ダルク レディーダイヤモンド ワイン ペア  D</t>
  </si>
  <si>
    <t>C7166-545</t>
  </si>
  <si>
    <t>クリスタル・ダルク レディーダイヤモンド ペアオールド  D</t>
  </si>
  <si>
    <t>C7166-559</t>
  </si>
  <si>
    <t>シェフ＆ソムリエ ウォーム 梅酒グラス ペア  D</t>
  </si>
  <si>
    <t>C7166-566</t>
  </si>
  <si>
    <t>シェフ＆ソムリエ グランセパージュ ヴァン・ルージュ ペア  D</t>
  </si>
  <si>
    <t>C7167-514</t>
  </si>
  <si>
    <t>ダンスク バブルコンフェティ フルーツボウル  C</t>
  </si>
  <si>
    <t>C7167-528</t>
  </si>
  <si>
    <t>ダンスク バブルコンフェティ ミディアムボウル  C</t>
  </si>
  <si>
    <t>C7167-535</t>
  </si>
  <si>
    <t>ダンスク バブルコンフェティ ペアフルーツボウル  C</t>
  </si>
  <si>
    <t>C7167-549</t>
  </si>
  <si>
    <t>ダンスク バブルコンフェティ ペアデザートボウル  C</t>
  </si>
  <si>
    <t>C7167-556</t>
  </si>
  <si>
    <t>プルミエール・アオヤマ  ニュイ ペアサーモロックカップ  E</t>
  </si>
  <si>
    <t>C7167-560</t>
  </si>
  <si>
    <t>プルミエール・アオヤマ  ニュイ ペアサーモグラス（N）  E</t>
  </si>
  <si>
    <t>C7167-577</t>
  </si>
  <si>
    <t>プルミエール・アオヤマ  リュクス ペアメタルサーモロックカップ  E</t>
  </si>
  <si>
    <t>C7167-584</t>
  </si>
  <si>
    <t>プルミエール・アオヤマ  リュクス ペアメタルサーモタンブラー  E</t>
  </si>
  <si>
    <t>C7168-518</t>
  </si>
  <si>
    <t xml:space="preserve"> ベネディーレ ペアフリーグラス（ターモ）  D</t>
  </si>
  <si>
    <t>C7168-525</t>
  </si>
  <si>
    <t xml:space="preserve"> ベネディーレ ペアタンブラー（ターモ）  D</t>
  </si>
  <si>
    <t>C7168-539</t>
  </si>
  <si>
    <t>Amulet  ムーンストーンペアカップ  D</t>
  </si>
  <si>
    <t>C7168-546</t>
  </si>
  <si>
    <t>Amulet  ラピスラズリ ペアカップ  D</t>
  </si>
  <si>
    <t>C7168-550</t>
  </si>
  <si>
    <t>ディズニー  ドット グラス5客セット  C</t>
  </si>
  <si>
    <t>C7168-567</t>
  </si>
  <si>
    <t>ディズニー  ヴィンテージ アメリカンダイナーグラス4客セット  C</t>
  </si>
  <si>
    <t>C7168-574</t>
  </si>
  <si>
    <t xml:space="preserve">ミキハウス ダブルビー  ミニグラス5客セット  </t>
  </si>
  <si>
    <t>C7168-588</t>
  </si>
  <si>
    <t xml:space="preserve">ミキハウス ダブルビー  ドリンクセット  </t>
  </si>
  <si>
    <t>C7168-595</t>
  </si>
  <si>
    <t xml:space="preserve">ミキハウス ビビッド ミニグラス5客セット  </t>
  </si>
  <si>
    <t>C7168-600</t>
  </si>
  <si>
    <t xml:space="preserve">ミキハウス ビビッド ドリンクセット  </t>
  </si>
  <si>
    <t>C7169-515</t>
  </si>
  <si>
    <t xml:space="preserve"> ダイアナ リラックスセット ピンク D</t>
  </si>
  <si>
    <t>C7169-529</t>
  </si>
  <si>
    <t xml:space="preserve"> ダイアナ リラックスセット シルバー D</t>
  </si>
  <si>
    <t>C7169-536</t>
  </si>
  <si>
    <t>カガミクリスタル 江戸切子 ペア冷酒杯  B</t>
  </si>
  <si>
    <t>C7169-540</t>
  </si>
  <si>
    <t>カガミクリスタル 江戸切子 ペアひとくちビールグラス  B</t>
  </si>
  <si>
    <t>C7169-557</t>
  </si>
  <si>
    <t>カガミクリスタル 江戸切子 ペアロックグラス  B</t>
  </si>
  <si>
    <t>C7169-564</t>
  </si>
  <si>
    <t>カガミクリスタル 江戸切子 ペアタンブラー  B</t>
  </si>
  <si>
    <t>C7170-510</t>
  </si>
  <si>
    <t>研磨マイスター  ステンレスタンブラー300ml  E</t>
  </si>
  <si>
    <t>C7170-527</t>
  </si>
  <si>
    <t>研磨マイスター  ステンレスタンブラー300ml木箱入り2P  E</t>
  </si>
  <si>
    <t>C7170-534</t>
  </si>
  <si>
    <t>サーモス  真空断熱タンブラー400ml 2客セット  D</t>
  </si>
  <si>
    <t>C7170-548</t>
  </si>
  <si>
    <t>食楽工房  銅製ビアカップ280ml  F</t>
  </si>
  <si>
    <t>C7170-555</t>
  </si>
  <si>
    <t>食楽工房  銅製タンブラー350ml  F</t>
  </si>
  <si>
    <t>C7170-569</t>
  </si>
  <si>
    <t>食楽工房  銅製クールカップ150ml 2客セット  F</t>
  </si>
  <si>
    <t>C7170-576</t>
  </si>
  <si>
    <t>食楽工房  純銅ロックカップ340ml 2客セット  E</t>
  </si>
  <si>
    <t>C7170-580</t>
  </si>
  <si>
    <t xml:space="preserve">  本錫タンブラー200ml 深山（みやま）  B</t>
  </si>
  <si>
    <t>C7170-597</t>
  </si>
  <si>
    <t xml:space="preserve">  本錫タンブラー180ml ベルクペア  B</t>
  </si>
  <si>
    <t>C7170-605</t>
  </si>
  <si>
    <t xml:space="preserve">  本錫ジョッキ300ml ノーブル  B</t>
  </si>
  <si>
    <t>C7170-619</t>
  </si>
  <si>
    <t xml:space="preserve">  本錫タンブラー200ml スタンダードペア  B</t>
  </si>
  <si>
    <t>C7171-517</t>
  </si>
  <si>
    <t>ハナエモリ  モーニング7ピースセット  D</t>
  </si>
  <si>
    <t>C7171-524</t>
  </si>
  <si>
    <t>ハナエモリ  ティータイム12ピースセット  D</t>
  </si>
  <si>
    <t>C7171-538</t>
  </si>
  <si>
    <t>ハナエモリ  デザート20ピースセット  D</t>
  </si>
  <si>
    <t>C7171-545</t>
  </si>
  <si>
    <t>ラ・エミーズ  サロン・ド・テ8  D</t>
  </si>
  <si>
    <t>C7171-559</t>
  </si>
  <si>
    <t>ラ・エミーズ  サロン・ド・テ12  D</t>
  </si>
  <si>
    <t>C7171-566</t>
  </si>
  <si>
    <t>ラ・エミーズ  ユティリテ15  D</t>
  </si>
  <si>
    <t>C7171-570</t>
  </si>
  <si>
    <t>マリ・クレール プレリー モーニング7ピースセット  E</t>
  </si>
  <si>
    <t>C7171-587</t>
  </si>
  <si>
    <t>マリ・クレール プレリー スプーン＆フォーク10ピースセット  E</t>
  </si>
  <si>
    <t>C7171-594</t>
  </si>
  <si>
    <t>マリ・クレール プレリー テーブルセット15ピース  E</t>
  </si>
  <si>
    <t>C7171-609</t>
  </si>
  <si>
    <t>イノベーター  ペアランチ6本セット  E</t>
  </si>
  <si>
    <t>C7171-616</t>
  </si>
  <si>
    <t>イノベーター  ペアサパー7本セット  E</t>
  </si>
  <si>
    <t>C7171-620</t>
  </si>
  <si>
    <t>イノベーター  ペアディナー8本セット  E</t>
  </si>
  <si>
    <t>C7172-514</t>
  </si>
  <si>
    <t>ミッキー＆ミニー  ダイカット・スプーン＆フォーク4ピース  D</t>
  </si>
  <si>
    <t>C7172-528</t>
  </si>
  <si>
    <t>ディズニー ヴィンテージ ウォッチ カトラリー4本セット  D</t>
  </si>
  <si>
    <t>C7172-535</t>
  </si>
  <si>
    <t>ディズニー ヴィンテージ ウォッチ カトラリー10本セット  D</t>
  </si>
  <si>
    <t>C7172-549</t>
  </si>
  <si>
    <t>ロディ  スプーン2本＆タオルハンカチセット  D</t>
  </si>
  <si>
    <t>C7172-556</t>
  </si>
  <si>
    <t>ロディ  スプーンフォークペア＆タオルハンカチセット  D</t>
  </si>
  <si>
    <t>C7172-560</t>
  </si>
  <si>
    <t>ロディ  スプーンフォーク6本＆タオルハンカチセット  D</t>
  </si>
  <si>
    <t>C7172-577</t>
  </si>
  <si>
    <t>ロディ  スプーンフォーク8本＆タオルハンカチセット  D</t>
  </si>
  <si>
    <t>C7172-584</t>
  </si>
  <si>
    <t>ディオ・ミーオ  カトラリー6点セット  D</t>
  </si>
  <si>
    <t>C7172-598</t>
  </si>
  <si>
    <t>ディオ・ミーオ  カトラリー10点セット  D</t>
  </si>
  <si>
    <t>C7172-606</t>
  </si>
  <si>
    <t>ディオ・ミーオ  カトラリー11点セット  D</t>
  </si>
  <si>
    <t>C7172-610</t>
  </si>
  <si>
    <t>ディオ・ミーオ  カトラリー17点セット  C</t>
  </si>
  <si>
    <t>C7173-518</t>
  </si>
  <si>
    <t>香蘭社 サムシングブルー プチバスケット  B</t>
  </si>
  <si>
    <t>C7173-525</t>
  </si>
  <si>
    <t>香蘭社  ブライトローズ・組湯呑  A</t>
  </si>
  <si>
    <t>C7173-539</t>
  </si>
  <si>
    <t>香蘭社 カラーリリー 三ツ組鉢  A</t>
  </si>
  <si>
    <t>C7173-546</t>
  </si>
  <si>
    <t>香蘭社 ブライトローズ 銘々皿5枚揃  B</t>
  </si>
  <si>
    <t>C7173-550</t>
  </si>
  <si>
    <t>香蘭社 胡蝶蘭 小鉢5客揃  A</t>
  </si>
  <si>
    <t>C7173-567</t>
  </si>
  <si>
    <t>香蘭社 蘭のひびき 湯呑5客揃  A</t>
  </si>
  <si>
    <t>C7174-515</t>
  </si>
  <si>
    <t>たち吉  かれん ペアグラス  B</t>
  </si>
  <si>
    <t>C7174-529</t>
  </si>
  <si>
    <t>たち吉  かれん 組鉢  B</t>
  </si>
  <si>
    <t>C7174-536</t>
  </si>
  <si>
    <t>たち吉  さくらんぼ 三ツ組鉢  B</t>
  </si>
  <si>
    <t>C7174-540</t>
  </si>
  <si>
    <t>たち吉  花ごよみ 豆皿  B</t>
  </si>
  <si>
    <t>C7174-557</t>
  </si>
  <si>
    <t>たち吉  和草 夫婦茶碗  B</t>
  </si>
  <si>
    <t>C7174-564</t>
  </si>
  <si>
    <t>たち吉  瑠璃唐草 お茶呑茶碗  B</t>
  </si>
  <si>
    <t>C7175-519</t>
  </si>
  <si>
    <t>夕立窯 七色キラリ ペアマグセット  C</t>
  </si>
  <si>
    <t>C7175-526</t>
  </si>
  <si>
    <t>夕立窯 幸せうさぎ どすこいカップペア  C</t>
  </si>
  <si>
    <t>C7175-530</t>
  </si>
  <si>
    <t>夕立窯 めでたい どすこいカップペア  C</t>
  </si>
  <si>
    <t>C7175-547</t>
  </si>
  <si>
    <t>夕立窯 めでたい どーんと楕円鉢 通常版 C</t>
  </si>
  <si>
    <t>C7175-554</t>
  </si>
  <si>
    <t>夕立窯 めでたい どーんと楕円鉢 祝い事用 C</t>
  </si>
  <si>
    <t>C7175-568</t>
  </si>
  <si>
    <t>夕立窯  冨士日記マグカップペア  C</t>
  </si>
  <si>
    <t>C7175-575</t>
  </si>
  <si>
    <t>夕立窯 めでたい 角大皿  C</t>
  </si>
  <si>
    <t>C7175-589N</t>
  </si>
  <si>
    <t>夕立窯  松竹梅うさぎ9号鍋  C</t>
  </si>
  <si>
    <t>C7176-516</t>
  </si>
  <si>
    <t>miyama. 玉椿 紅白平鉢揃  D</t>
  </si>
  <si>
    <t>C7176-520</t>
  </si>
  <si>
    <t>miyama. おしどり 紅白器揃  D</t>
  </si>
  <si>
    <t>C7176-537</t>
  </si>
  <si>
    <t>miyama. mizu-hiki 紅白器揃（あわじ結び）  D</t>
  </si>
  <si>
    <t>C7176-544</t>
  </si>
  <si>
    <t>ノリタケ 常葉草 煎茶5客揃  B</t>
  </si>
  <si>
    <t>C7176-558</t>
  </si>
  <si>
    <t>ノリタケ 常葉草 汲出し5客揃  B</t>
  </si>
  <si>
    <t>C7176-565</t>
  </si>
  <si>
    <t>ノリタケ 常葉草 煎茶器揃  B</t>
  </si>
  <si>
    <t>C7177-510</t>
  </si>
  <si>
    <t>萩焼  shikisai ペアカップ  D</t>
  </si>
  <si>
    <t>C7177-527</t>
  </si>
  <si>
    <t>萩焼  御本手汲出し5客揃  F</t>
  </si>
  <si>
    <t>C7177-534</t>
  </si>
  <si>
    <t>萩焼 萩の雫 珈琲ペア  E</t>
  </si>
  <si>
    <t>C7177-548</t>
  </si>
  <si>
    <t>信楽焼 花-hana- タンブラーペア  F</t>
  </si>
  <si>
    <t>C7177-555</t>
  </si>
  <si>
    <t>信楽焼 Sumi-iro ふたり茶器  D</t>
  </si>
  <si>
    <t>C7177-569</t>
  </si>
  <si>
    <t>信楽焼  イオンボトル綾セット（ブルーベリー）  D</t>
  </si>
  <si>
    <t>C7178-517</t>
  </si>
  <si>
    <t>九谷焼  千段巻飛翔 花台付6号花瓶  D</t>
  </si>
  <si>
    <t>C7178-524</t>
  </si>
  <si>
    <t>九谷焼  古九谷絵変り 湯呑5客揃  D</t>
  </si>
  <si>
    <t>C7178-538</t>
  </si>
  <si>
    <t>波佐見焼  ジオメトリー 皿5枚揃  D</t>
  </si>
  <si>
    <t>C7178-545</t>
  </si>
  <si>
    <t>波佐見焼  karakusa なぶり大鉢  D</t>
  </si>
  <si>
    <t>C7178-559</t>
  </si>
  <si>
    <t>波佐見焼  karakusa 角プレート大  D</t>
  </si>
  <si>
    <t>C7178-566</t>
  </si>
  <si>
    <t>備前焼  作家手づくり 湯呑二客  D</t>
  </si>
  <si>
    <t>C7178-570</t>
  </si>
  <si>
    <t xml:space="preserve">備前焼  桟切 ペアビール呑  </t>
  </si>
  <si>
    <t>C7178-587</t>
  </si>
  <si>
    <t>備前焼  作家手づくり 小壷  D</t>
  </si>
  <si>
    <t>C7179-514</t>
  </si>
  <si>
    <t>撫松庵 華やぎ 大鉢  D</t>
  </si>
  <si>
    <t>C7179-528</t>
  </si>
  <si>
    <t>撫松庵 華やぎ 取分け揃  D</t>
  </si>
  <si>
    <t>C7179-535</t>
  </si>
  <si>
    <t>撫松庵 華やぎ 茶托付煎茶5客揃  D</t>
  </si>
  <si>
    <t>C7179-549</t>
  </si>
  <si>
    <t>宇野千代 花笑み 籠入カレー5枚皿揃  D</t>
  </si>
  <si>
    <t>C7179-556</t>
  </si>
  <si>
    <t>宇野千代 花笑み おもてなし揃  D</t>
  </si>
  <si>
    <t>C7179-560</t>
  </si>
  <si>
    <t>宇野千代 花笑み サラダパーティーセット  D</t>
  </si>
  <si>
    <t>C7179-577</t>
  </si>
  <si>
    <t>THE MODERN JAPANISM  komon パン皿5枚セット  E</t>
  </si>
  <si>
    <t>C7179-584</t>
  </si>
  <si>
    <t>THE MODERN JAPANISM  komon スモールボウル5客セット  E</t>
  </si>
  <si>
    <t>C7179-598</t>
  </si>
  <si>
    <t>THE MODERN JAPANISM  komon ラージボウル5客セット  E</t>
  </si>
  <si>
    <t>C7180-519</t>
  </si>
  <si>
    <t>豆々福々  五種小皿揃  E</t>
  </si>
  <si>
    <t>C7180-526</t>
  </si>
  <si>
    <t xml:space="preserve"> Ka・n・Sha 手付カップ＆プチボールペア  E</t>
  </si>
  <si>
    <t>C7180-530</t>
  </si>
  <si>
    <t xml:space="preserve"> Ka・n・Sha ドットカップ＆プレートセット  E</t>
  </si>
  <si>
    <t>C7180-547</t>
  </si>
  <si>
    <t xml:space="preserve"> 手心の器 釉庵 ペア焼酎カップセット  E</t>
  </si>
  <si>
    <t>C7180-554</t>
  </si>
  <si>
    <t>神楽  角皿＆フリーカップペア  D</t>
  </si>
  <si>
    <t>C7180-568</t>
  </si>
  <si>
    <t>神楽  焼き物皿2枚揃  D</t>
  </si>
  <si>
    <t>C7180-575</t>
  </si>
  <si>
    <t xml:space="preserve">  粋な仕切り皿5枚組  D</t>
  </si>
  <si>
    <t>C7180-589</t>
  </si>
  <si>
    <t>六釉銘彩  陶コップ揃  D</t>
  </si>
  <si>
    <t>C7180-596</t>
  </si>
  <si>
    <t xml:space="preserve">  窯変丼ぶり5客揃  F</t>
  </si>
  <si>
    <t>C7181-516</t>
  </si>
  <si>
    <t>山中漆器 J-Story 3.8汁椀ペア（桐箱）  E</t>
  </si>
  <si>
    <t>C7181-520</t>
  </si>
  <si>
    <t>山中漆器 J-Story 多用皿三枚組（桐箱）  E</t>
  </si>
  <si>
    <t>C7181-537</t>
  </si>
  <si>
    <t>山中漆器 J-Story 盛鉢・小鉢セット（桐箱）  E</t>
  </si>
  <si>
    <t>C7181-544</t>
  </si>
  <si>
    <t>六角箸  夫婦箸セット  D</t>
  </si>
  <si>
    <t>C7181-558</t>
  </si>
  <si>
    <t>箔一  箸・箸置きセットS（しずく）  D</t>
  </si>
  <si>
    <t>C7181-565</t>
  </si>
  <si>
    <t>箔一  箸・箸置きセットW（しずく）  D</t>
  </si>
  <si>
    <t>C7181-579</t>
  </si>
  <si>
    <t>招福杯  富士山 冷酒杯2客揃  C</t>
  </si>
  <si>
    <t>C7181-586</t>
  </si>
  <si>
    <t>招福杯  富士山松竹梅 杯3種揃  D</t>
  </si>
  <si>
    <t>C7181-590</t>
  </si>
  <si>
    <t>江戸硝子  金玻璃 冷酒杯純米2客揃  C</t>
  </si>
  <si>
    <t>C7183-517</t>
  </si>
  <si>
    <t>ストウブ  ラムカン ペアセット チェリー C</t>
  </si>
  <si>
    <t>C7183-524</t>
  </si>
  <si>
    <t>ストウブ  ラムカン ペアセット ブルー C</t>
  </si>
  <si>
    <t>C7183-538</t>
  </si>
  <si>
    <t>ストウブ  スクエアココットペアセット チェリー C</t>
  </si>
  <si>
    <t>C7183-545</t>
  </si>
  <si>
    <t>ストウブ  スクエアココットペアセット ブルー C</t>
  </si>
  <si>
    <t>C7183-559</t>
  </si>
  <si>
    <t>ストウブ  オイル＆ビネガーボトル ペアセット チェリー C</t>
  </si>
  <si>
    <t>C7183-566</t>
  </si>
  <si>
    <t>ストウブ  オイル＆ビネガーボトル ペアセット ブルー C</t>
  </si>
  <si>
    <t>C7183-570</t>
  </si>
  <si>
    <t>ストウブ  ココットラウンド14cm ブラック C</t>
  </si>
  <si>
    <t>C7183-587</t>
  </si>
  <si>
    <t>ストウブ  ココットラウンド14cm グレー C</t>
  </si>
  <si>
    <t>C7184-514</t>
  </si>
  <si>
    <t>コール＆メイソン  スパイスラック8個セット  D</t>
  </si>
  <si>
    <t>C7184-528</t>
  </si>
  <si>
    <t>フィスラー アルックス フライパン26cm  C</t>
  </si>
  <si>
    <t>C7184-535</t>
  </si>
  <si>
    <t>C7184-549</t>
  </si>
  <si>
    <t>フィスラー  スナッキーセット  C</t>
  </si>
  <si>
    <t>C7185-518</t>
  </si>
  <si>
    <t>グリーンパン ウッドビー フライパン20cm  C</t>
  </si>
  <si>
    <t>C7185-525</t>
  </si>
  <si>
    <t>グリーンパン ウッドビー エッグパン18×14cm  C</t>
  </si>
  <si>
    <t>C7185-539</t>
  </si>
  <si>
    <t>グリーンパン ウッドビー フライパン24cm  C</t>
  </si>
  <si>
    <t>C7185-546</t>
  </si>
  <si>
    <t>グリーンパン ウッドビー フライパン26cm  C</t>
  </si>
  <si>
    <t>C7185-550</t>
  </si>
  <si>
    <t>グリーンパン ウッドビー ソースパン16cm（ガラス蓋付）  C</t>
  </si>
  <si>
    <t>C7185-567</t>
  </si>
  <si>
    <t>グリーンパン ウッドビー キャセロール20cm（ガラス蓋付）  C</t>
  </si>
  <si>
    <t>C7186-515</t>
  </si>
  <si>
    <t>MOCOMICHI HAYAMI by Honey Ware  片口ボールセット  C</t>
  </si>
  <si>
    <t>C7186-529</t>
  </si>
  <si>
    <t>MOCOMICHI HAYAMI by Honey Ware  浅型角容器セット  C</t>
  </si>
  <si>
    <t>C7186-536</t>
  </si>
  <si>
    <t>MOCOMICHI HAYAMI  by Honey Ware  3連ホーローバット  C</t>
  </si>
  <si>
    <t>C7186-540</t>
  </si>
  <si>
    <t>MOCOMICHI HAYAMI  by Honey Ware  ホーロー天ぷら鍋24cm（温度計付）  C</t>
  </si>
  <si>
    <t>C7186-557</t>
  </si>
  <si>
    <t xml:space="preserve">MOCOMICHI HAYAMI  NO.1452 フライパン22cm  </t>
  </si>
  <si>
    <t>C7186-564</t>
  </si>
  <si>
    <t xml:space="preserve">MOCOMICHI HAYAMI  NO.1456 フライパン26cm  </t>
  </si>
  <si>
    <t>C7187-519</t>
  </si>
  <si>
    <t xml:space="preserve">  ピコレミパン20cm イエロー C</t>
  </si>
  <si>
    <t>C7187-526</t>
  </si>
  <si>
    <t xml:space="preserve">  ピコレミパン20cm ブラウン C</t>
  </si>
  <si>
    <t>C7187-530</t>
  </si>
  <si>
    <t xml:space="preserve">  レミパン24cm イエロー C</t>
  </si>
  <si>
    <t>C7187-547</t>
  </si>
  <si>
    <t xml:space="preserve">  レミパン24cm オレンジ C</t>
  </si>
  <si>
    <t>C7187-554</t>
  </si>
  <si>
    <t xml:space="preserve">  レミパン24cm ブラウン C</t>
  </si>
  <si>
    <t>C7187-568</t>
  </si>
  <si>
    <t xml:space="preserve">  レミパン24cmセット（ノッポ蒸し台付） イエロー C</t>
  </si>
  <si>
    <t>C7187-575</t>
  </si>
  <si>
    <t xml:space="preserve">  レミパン24cmセット（ノッポ蒸し台付） オレンジ C</t>
  </si>
  <si>
    <t>C7187-589</t>
  </si>
  <si>
    <t xml:space="preserve">  レミパン24cmセット（ノッポ蒸し台付） ブラウン C</t>
  </si>
  <si>
    <t>C7188-516</t>
  </si>
  <si>
    <t>栗原はるみ  マルチスライサーセット  B</t>
  </si>
  <si>
    <t>C7188-520</t>
  </si>
  <si>
    <t>栗原はるみ  ホーローケトル1.5L  B</t>
  </si>
  <si>
    <t>C7188-537</t>
  </si>
  <si>
    <t>栗原はるみ  万能鍋約20cm レッド B</t>
  </si>
  <si>
    <t>C7188-544</t>
  </si>
  <si>
    <t>栗原はるみ  万能鍋約20cm ネイビーブルー B</t>
  </si>
  <si>
    <t>C7188-558</t>
  </si>
  <si>
    <t>栗原はるみ  KHミニパスタポット18cm  B</t>
  </si>
  <si>
    <t>C7188-565</t>
  </si>
  <si>
    <t>栗原はるみ  KHマルチパスタポット22cm  B</t>
  </si>
  <si>
    <t>C7189-510</t>
  </si>
  <si>
    <t>ジオ・プロダクト  行平鍋18cm  C</t>
  </si>
  <si>
    <t>C7189-527</t>
  </si>
  <si>
    <t>ジオ・プロダクト  片手鍋16cm  C</t>
  </si>
  <si>
    <t>C7189-534</t>
  </si>
  <si>
    <t>ジオ・プロダクト  両手鍋20cm  C</t>
  </si>
  <si>
    <t>C7189-548</t>
  </si>
  <si>
    <t>ジオ・プロダクト  ケトル2.5L  C</t>
  </si>
  <si>
    <t>C7189-555</t>
  </si>
  <si>
    <t>ジオ・プロダクト  ポトフ鍋22cm  C</t>
  </si>
  <si>
    <t>C7189-569</t>
  </si>
  <si>
    <t>ジオ・プロダクト  蒸し器付鍋25cm  C</t>
  </si>
  <si>
    <t>C7190-518</t>
  </si>
  <si>
    <t>ワンダーシェフ ララミー 片手鍋18cm  E</t>
  </si>
  <si>
    <t>C7190-525</t>
  </si>
  <si>
    <t>ワンダーシェフ ララミー 両手鍋24cm  E</t>
  </si>
  <si>
    <t>C7190-539</t>
  </si>
  <si>
    <t>ワンダーシェフ ララミー 片手鍋18cm＋フライパン20cmセット  E</t>
  </si>
  <si>
    <t>C7190-546</t>
  </si>
  <si>
    <t>ワンダーシェフ ロタ 片手圧力鍋18cm エコグリップガラス蓋付  D</t>
  </si>
  <si>
    <t>C7190-550</t>
  </si>
  <si>
    <t>ワンダーシェフ エリユム 片手圧力鍋18cm  D</t>
  </si>
  <si>
    <t>C7190-567</t>
  </si>
  <si>
    <t>ワンダーシェフ エリユム 両手圧力鍋約21.5cm  D</t>
  </si>
  <si>
    <t>C7191-515</t>
  </si>
  <si>
    <t>Honey Ware ソリッド 12cmミルクパン ホワイト D</t>
  </si>
  <si>
    <t>C7191-529</t>
  </si>
  <si>
    <t>Honey Ware ソリッド 12cmミルクパン レッド D</t>
  </si>
  <si>
    <t>C7191-536</t>
  </si>
  <si>
    <t>Honey Ware ソリッド 12cmミルクパン グリーン D</t>
  </si>
  <si>
    <t>C7191-540</t>
  </si>
  <si>
    <t>Honey Ware ソリッド 1.6Lコーヒーケトル ホワイト D</t>
  </si>
  <si>
    <t>C7191-557</t>
  </si>
  <si>
    <t>Honey Ware ソリッド 1.6Lコーヒーケトル レッド D</t>
  </si>
  <si>
    <t>C7191-564</t>
  </si>
  <si>
    <t>Honey Ware ソリッド 1.6Lコーヒーケトル グリーン D</t>
  </si>
  <si>
    <t>C7191-578</t>
  </si>
  <si>
    <t>Honey Ware ソリッド 20cmキャセロール ホワイト D</t>
  </si>
  <si>
    <t>C7191-585</t>
  </si>
  <si>
    <t>Honey Ware ソリッド 20cmキャセロール レッド D</t>
  </si>
  <si>
    <t>C7191-599</t>
  </si>
  <si>
    <t>Honey Ware ソリッド 20cmキャセロール グリーン D</t>
  </si>
  <si>
    <t>C7191-607</t>
  </si>
  <si>
    <t xml:space="preserve"> フルータスコレクションⅡ 12cmミルクパン  C</t>
  </si>
  <si>
    <t>C7191-614</t>
  </si>
  <si>
    <t xml:space="preserve"> フルータスコレクションⅡ 18cm片手鍋  C</t>
  </si>
  <si>
    <t>C7191-628</t>
  </si>
  <si>
    <t xml:space="preserve"> フルータスコレクションⅡ 2.3Lケトル  C</t>
  </si>
  <si>
    <t>C7192-519</t>
  </si>
  <si>
    <t>MOOMIN ポーセリンエナメル 12cmミルクパン  C</t>
  </si>
  <si>
    <t>C7192-526</t>
  </si>
  <si>
    <t>MOOMIN ポーセリンエナメル 1.6Lコーヒーポット  C</t>
  </si>
  <si>
    <t>C7192-530</t>
  </si>
  <si>
    <t>MOOMIN ポーセリンエナメル ミルクパン・マグ セット  C</t>
  </si>
  <si>
    <t>C7192-547</t>
  </si>
  <si>
    <t>ミッフィー エナメルキッチンウェア フリッカー＆ストックポットセット  D</t>
  </si>
  <si>
    <t>C7192-554</t>
  </si>
  <si>
    <t>ミッフィー エナメルキッチンウェア ミキシングボール3点セット  D</t>
  </si>
  <si>
    <t>C7192-568</t>
  </si>
  <si>
    <t>ミッフィー エナメルキッチンウェア 1.6L笛吹ケトル  D</t>
  </si>
  <si>
    <t>C7193-516</t>
  </si>
  <si>
    <t>KEVNHAUN  フルーツカッティングボード  D</t>
  </si>
  <si>
    <t>C7193-520</t>
  </si>
  <si>
    <t>KEVNHAUN  スクウェアボウルS  D</t>
  </si>
  <si>
    <t>C7193-537</t>
  </si>
  <si>
    <t>KEVNHAUN  アルミフォージドフライパン24cm  D</t>
  </si>
  <si>
    <t>C7193-544</t>
  </si>
  <si>
    <t>KEVNHAUN  アルミフォージドディープパン24cm  D</t>
  </si>
  <si>
    <t>C7193-558</t>
  </si>
  <si>
    <t>プルーン  プチクックパンデュオ  D</t>
  </si>
  <si>
    <t>C7193-565</t>
  </si>
  <si>
    <t>プルーン  プチクックパントリオ  D</t>
  </si>
  <si>
    <t>C7194-510</t>
  </si>
  <si>
    <t>ココア  ホーローボウル3ピース  E</t>
  </si>
  <si>
    <t>C7194-527</t>
  </si>
  <si>
    <t>ココア  ホーロークック＆ストックポット12cm  E</t>
  </si>
  <si>
    <t>C7194-534</t>
  </si>
  <si>
    <t>ココア  ホーローポット＆ボウルセット  E</t>
  </si>
  <si>
    <t>C7194-548</t>
  </si>
  <si>
    <t>ミッキー＆ミニー スイートハート ちょっと深めのフライパン22cm  D</t>
  </si>
  <si>
    <t>C7194-555</t>
  </si>
  <si>
    <t>ミッキー＆ミニー スイートハート 片手鍋16cm  D</t>
  </si>
  <si>
    <t>C7194-569</t>
  </si>
  <si>
    <t>ミッキー＆ミニー スイートハート 両手鍋18cm  D</t>
  </si>
  <si>
    <t>C7194-576</t>
  </si>
  <si>
    <t>マロン  コンパクトマロンポットパン18cm  D</t>
  </si>
  <si>
    <t>C7194-580</t>
  </si>
  <si>
    <t>マロン  コンパクトマロンポットパン20cm  D</t>
  </si>
  <si>
    <t>C7195-517</t>
  </si>
  <si>
    <t>ヘンケルス HIスタイル スターターセット  C</t>
  </si>
  <si>
    <t>C7195-524</t>
  </si>
  <si>
    <t>ヘンケルス ミラノα ベーシックセット  C</t>
  </si>
  <si>
    <t>C7195-538</t>
  </si>
  <si>
    <t>プレミオ  クラシック 三徳包丁  D</t>
  </si>
  <si>
    <t>C7195-545</t>
  </si>
  <si>
    <t>プレミオ  クラシック 特殊ステンレス 三層鋼 三徳包丁  D</t>
  </si>
  <si>
    <t>C7195-559</t>
  </si>
  <si>
    <t>プレミオ プロ  ダマスカス三徳包丁  D</t>
  </si>
  <si>
    <t>C7195-566</t>
  </si>
  <si>
    <t>プレミオ プロ  ダマスカス牛刀包丁  D</t>
  </si>
  <si>
    <t>C7196-514</t>
  </si>
  <si>
    <t xml:space="preserve">  書いて消せるスパイスポット  D</t>
  </si>
  <si>
    <t>C7196-528</t>
  </si>
  <si>
    <t xml:space="preserve">  書いて消せるトールキャニスターペア  D</t>
  </si>
  <si>
    <t>C7196-535</t>
  </si>
  <si>
    <t xml:space="preserve">  ドライキャニスターペア小さじ付  D</t>
  </si>
  <si>
    <t>C7196-549</t>
  </si>
  <si>
    <t>マザーズセレクション  キッチンツールギフトセット レッド D</t>
  </si>
  <si>
    <t>C7196-556</t>
  </si>
  <si>
    <t>マザーズセレクション  キッチンツールギフトセット ブラウン D</t>
  </si>
  <si>
    <t>C7196-560</t>
  </si>
  <si>
    <t xml:space="preserve">  蓋付耐熱ハーフトレーペア グリーン&amp;ブルー D</t>
  </si>
  <si>
    <t>C7196-577</t>
  </si>
  <si>
    <t xml:space="preserve">  蓋付耐熱ハーフトレーペア ブラウン&amp;マスタード D</t>
  </si>
  <si>
    <t>C7196-584</t>
  </si>
  <si>
    <t>ケデップ セラキッチン 両手鍋21cm レッド D</t>
  </si>
  <si>
    <t>C7196-598</t>
  </si>
  <si>
    <t>ケデップ セラキッチン 両手鍋21cm ネイビー D</t>
  </si>
  <si>
    <t>C7196-606</t>
  </si>
  <si>
    <t>ケデップ セラキッチン 両手鍋24cm レッド D</t>
  </si>
  <si>
    <t>C7196-610</t>
  </si>
  <si>
    <t>ケデップ セラキッチン 両手鍋24cm ネイビー D</t>
  </si>
  <si>
    <t>C7197-518</t>
  </si>
  <si>
    <t>象印  コーヒーメーカー540ml  F</t>
  </si>
  <si>
    <t>C7197-525</t>
  </si>
  <si>
    <t>ピーコック  ステンレス製ハンディポット1L ステンレス E</t>
  </si>
  <si>
    <t>C7197-539</t>
  </si>
  <si>
    <t>ピーコック  ステンレス製ハンディポット1L レッド E</t>
  </si>
  <si>
    <t>C7197-546</t>
  </si>
  <si>
    <t>タイガー わく子 電気ケトル800ml ホワイト E</t>
  </si>
  <si>
    <t>C7197-550</t>
  </si>
  <si>
    <t>タイガー わく子 電気ケトル800ml コーラルオレンジ E</t>
  </si>
  <si>
    <t>C7197-567</t>
  </si>
  <si>
    <t>象印  電気ケトル800ml ホワイト E</t>
  </si>
  <si>
    <t>C7197-574</t>
  </si>
  <si>
    <t>象印  電気ケトル800ml ピンク E</t>
  </si>
  <si>
    <t>C7197-588</t>
  </si>
  <si>
    <t>ピーコック  電動給湯ポット2.2L  F</t>
  </si>
  <si>
    <t>C7197-595</t>
  </si>
  <si>
    <t>象印  電動給湯ポット3L  D</t>
  </si>
  <si>
    <t>C7197-600</t>
  </si>
  <si>
    <t>象印  VE電気まほうびん2.2L  D</t>
  </si>
  <si>
    <t>C7197-617</t>
  </si>
  <si>
    <t>コイズミ  スープメーカー  D</t>
  </si>
  <si>
    <t>C7198-515</t>
  </si>
  <si>
    <t>コンテ  クッキングチョッパー  D</t>
  </si>
  <si>
    <t>C7198-529</t>
  </si>
  <si>
    <t>ツインバード  ハンディーブレンダ―  D</t>
  </si>
  <si>
    <t>C7198-536</t>
  </si>
  <si>
    <t>象印  ミキサー750ml  D</t>
  </si>
  <si>
    <t>C7198-540</t>
  </si>
  <si>
    <t>コンテ  オーブントースター  D</t>
  </si>
  <si>
    <t>C7198-557</t>
  </si>
  <si>
    <t>象印  オーブントースター  D</t>
  </si>
  <si>
    <t>C7198-564</t>
  </si>
  <si>
    <t>タイガー やきたて オーブントースター  E</t>
  </si>
  <si>
    <t>C7198-578</t>
  </si>
  <si>
    <t>象印  電気フライヤー1L  E</t>
  </si>
  <si>
    <t>C7198-585</t>
  </si>
  <si>
    <t>ツインバード  ノンフライオーブン  D</t>
  </si>
  <si>
    <t>C7198-599</t>
  </si>
  <si>
    <t>象印  ホットプレート  E</t>
  </si>
  <si>
    <t>C7199-519</t>
  </si>
  <si>
    <t>オクソー  ベジヌードルカッター  C</t>
  </si>
  <si>
    <t>C7199-526</t>
  </si>
  <si>
    <t>オクソー  テーブルトップ ベジヌードルカッター  C</t>
  </si>
  <si>
    <t>C7199-530</t>
  </si>
  <si>
    <t>ビタントニオ  マイボトルブレンダー カシス A</t>
  </si>
  <si>
    <t>C7199-547</t>
  </si>
  <si>
    <t>ビタントニオ  マイボトルブレンダー レモン A</t>
  </si>
  <si>
    <t>C7199-554</t>
  </si>
  <si>
    <t>ビタントニオ  マイボトルブレンダー オリーブ A</t>
  </si>
  <si>
    <t>C7199-568</t>
  </si>
  <si>
    <t>タニタ  デジタルクッキングスケール グリーン C</t>
  </si>
  <si>
    <t>C7199-575</t>
  </si>
  <si>
    <t>タニタ  デジタルクッキングスケール ピンク C</t>
  </si>
  <si>
    <t>C7199-589</t>
  </si>
  <si>
    <t>ツインバード  LULUNA フローズンスイーツメーカー ナイトブラック D</t>
  </si>
  <si>
    <t>C7199-596</t>
  </si>
  <si>
    <t>ツインバード  LULUNA フローズンスイーツメーカー スノーホワイト D</t>
  </si>
  <si>
    <t>C7199-604</t>
  </si>
  <si>
    <t>タイガー  ミキサー ブルーベリー E</t>
  </si>
  <si>
    <t>C7199-618</t>
  </si>
  <si>
    <t>タイガー  ミキサー ピンクベリー E</t>
  </si>
  <si>
    <t>C7199-625</t>
  </si>
  <si>
    <t>サーモス  真空保温調理器 シャトルシェフ（3L） ステンレスブラック D</t>
  </si>
  <si>
    <t>C7199-639</t>
  </si>
  <si>
    <t>サーモス  真空保温調理器 シャトルシェフ（3L） ピュアーホワイト D</t>
  </si>
  <si>
    <t>C7200-517</t>
  </si>
  <si>
    <t>プルーン  電気ケトル1.1L  E</t>
  </si>
  <si>
    <t>C7200-524</t>
  </si>
  <si>
    <t>プルーン  ポップアップトースター  E</t>
  </si>
  <si>
    <t>C7200-538</t>
  </si>
  <si>
    <t>ミッキーマウス  電気ケトル600ml  D</t>
  </si>
  <si>
    <t>C7200-545</t>
  </si>
  <si>
    <t>ミッキーマウス  電気ケトル1.1L  D</t>
  </si>
  <si>
    <t>C7200-559</t>
  </si>
  <si>
    <t>ミッフィー  電気ケトル800ml  D</t>
  </si>
  <si>
    <t>C7200-566</t>
  </si>
  <si>
    <t>ミッフィー  ホットサンドメーカー  D</t>
  </si>
  <si>
    <t>C7200-570</t>
  </si>
  <si>
    <t>ミッフィー  ポップアップトースター  D</t>
  </si>
  <si>
    <t>C7201-514</t>
  </si>
  <si>
    <t>アウトドアプロダクツ  アルミボトル350ml レッド D</t>
  </si>
  <si>
    <t>C7201-528</t>
  </si>
  <si>
    <t>アウトドアプロダクツ  アルミボトル350ml ブルー D</t>
  </si>
  <si>
    <t>C7201-535</t>
  </si>
  <si>
    <t>アウトドアプロダクツ  アルミボトル350ml オフホワイト D</t>
  </si>
  <si>
    <t>C7201-549</t>
  </si>
  <si>
    <t>アウトドアプロダクツ  アルミボトル500ml レッド D</t>
  </si>
  <si>
    <t>C7201-556</t>
  </si>
  <si>
    <t>アウトドアプロダクツ  アルミボトル500ml ブルー D</t>
  </si>
  <si>
    <t>C7201-560</t>
  </si>
  <si>
    <t>アウトドアプロダクツ  アルミボトル500ml オフホワイト D</t>
  </si>
  <si>
    <t>C7201-577</t>
  </si>
  <si>
    <t>アウトドアプロダクツ  ステンレスボトル380ml ボタニカル D</t>
  </si>
  <si>
    <t>C7201-584</t>
  </si>
  <si>
    <t>アウトドアプロダクツ  ステンレスボトル380ml ミックスボーダー D</t>
  </si>
  <si>
    <t>C7201-598</t>
  </si>
  <si>
    <t>アウトドアプロダクツ  ステンレスボトル380ml スターディアー D</t>
  </si>
  <si>
    <t>C7201-606</t>
  </si>
  <si>
    <t>アウトドアプロダクツ  ステンレスボトル500ml ブロックチェック D</t>
  </si>
  <si>
    <t>C7201-610</t>
  </si>
  <si>
    <t>アウトドアプロダクツ  ステンレスボトル500ml ネイビーボーダー D</t>
  </si>
  <si>
    <t>C7201-627</t>
  </si>
  <si>
    <t>アウトドアプロダクツ  ステンレスボトル500ml モノトーン D</t>
  </si>
  <si>
    <t>C7201-634</t>
  </si>
  <si>
    <t>イノベーター  ステンレスボトル400ml シルバー D</t>
  </si>
  <si>
    <t>C7201-648</t>
  </si>
  <si>
    <t>イノベーター  ステンレスボトル400ml シャンパンゴールド D</t>
  </si>
  <si>
    <t>C7201-655</t>
  </si>
  <si>
    <t>イノベーター  ステンレスボトル400ml ブラック D</t>
  </si>
  <si>
    <t>C7201-669</t>
  </si>
  <si>
    <t>サーモス  真空断熱ケータイマグ500ml  D</t>
  </si>
  <si>
    <t>C7202-518</t>
  </si>
  <si>
    <t>ムーミン お花畑 超軽量ワンプッシュステンマグ360ml  D</t>
  </si>
  <si>
    <t>C7202-525</t>
  </si>
  <si>
    <t>トトロ そらいろ 超軽量ワンプッシュステンマグ360ml  D</t>
  </si>
  <si>
    <t>C7202-539</t>
  </si>
  <si>
    <t>スヌーピー15  超軽量ワンプッシュステンマグ360ml  D</t>
  </si>
  <si>
    <t>C7202-546</t>
  </si>
  <si>
    <t>プルーン  マグボトル260ml ふんわりリボン E</t>
  </si>
  <si>
    <t>C7202-550</t>
  </si>
  <si>
    <t>プルーン  マグボトル260ml キャンディーフラワー E</t>
  </si>
  <si>
    <t>C7202-567</t>
  </si>
  <si>
    <t>ピーコック  ワンタッチマグボトル400ml レッド F</t>
  </si>
  <si>
    <t>C7202-574</t>
  </si>
  <si>
    <t>ピーコック  ワンタッチマグボトル400ml ネイビー F</t>
  </si>
  <si>
    <t>C7202-588</t>
  </si>
  <si>
    <t>ピーコック  ワンタッチマグボトル550ml レッド F</t>
  </si>
  <si>
    <t>C7202-595</t>
  </si>
  <si>
    <t>ピーコック  ワンタッチマグボトル550ml ネイビー F</t>
  </si>
  <si>
    <t>C7202-600</t>
  </si>
  <si>
    <t>マリ・クレール  ステンレスタンブラー360ml ブルー D</t>
  </si>
  <si>
    <t>C7202-617</t>
  </si>
  <si>
    <t>マリ・クレール  ステンレスタンブラー360ml レッド D</t>
  </si>
  <si>
    <t>C7202-624</t>
  </si>
  <si>
    <t>マリ・クレール  ステンレスマグボトル500ml ブルー D</t>
  </si>
  <si>
    <t>C7202-638</t>
  </si>
  <si>
    <t>マリ・クレール  ステンレスマグボトル500ml レッド D</t>
  </si>
  <si>
    <t>C7202-645</t>
  </si>
  <si>
    <t>ピーコック  アニマルマグ350ml きいろひよこ F</t>
  </si>
  <si>
    <t>C7202-659</t>
  </si>
  <si>
    <t>ピーコック  アニマルマグ350ml ももひつじ F</t>
  </si>
  <si>
    <t>C7202-666</t>
  </si>
  <si>
    <t>ピーコック  アニマルマグ350ml あおくま F</t>
  </si>
  <si>
    <t>C7203-515</t>
  </si>
  <si>
    <t xml:space="preserve"> フルリール 高気密レンジパックS 2Pセット  E</t>
  </si>
  <si>
    <t>C7203-529</t>
  </si>
  <si>
    <t xml:space="preserve"> フルリール 高気密レンジパックM1S1  E</t>
  </si>
  <si>
    <t>C7203-536</t>
  </si>
  <si>
    <t xml:space="preserve"> フルリール 高気密レンジパック3Pセット  E</t>
  </si>
  <si>
    <t>C7203-540</t>
  </si>
  <si>
    <t xml:space="preserve"> フルリール 高気密レンジパック4Pセット  E</t>
  </si>
  <si>
    <t>C7203-557</t>
  </si>
  <si>
    <t>プルーン  シール容器3点セット  E</t>
  </si>
  <si>
    <t>C7203-564</t>
  </si>
  <si>
    <t>プルーン  シール容器4点セット・A  E</t>
  </si>
  <si>
    <t>C7203-578</t>
  </si>
  <si>
    <t>プルーン  シール容器4点セット・B  E</t>
  </si>
  <si>
    <t>C7203-585</t>
  </si>
  <si>
    <t>宇野千代  電子レンジ容器4点セット  D</t>
  </si>
  <si>
    <t>C7203-599</t>
  </si>
  <si>
    <t>宇野千代  電子レンジ容器5点セット  D</t>
  </si>
  <si>
    <t>C7203-607</t>
  </si>
  <si>
    <t>宇野千代  電子レンジ容器＆弁当5点セット  D</t>
  </si>
  <si>
    <t>C7204-519</t>
  </si>
  <si>
    <t>スヌーピー15  フードコンテナ＆おしぼりセット  D</t>
  </si>
  <si>
    <t>C7204-526</t>
  </si>
  <si>
    <t>リサとガスパール  レンジ容器4個セット  F</t>
  </si>
  <si>
    <t>C7204-530</t>
  </si>
  <si>
    <t>リサとガスパール  レンジ容器5個セット  F</t>
  </si>
  <si>
    <t>C7204-547</t>
  </si>
  <si>
    <t>ミッフィー  電子レンジ容器3点セット  D</t>
  </si>
  <si>
    <t>C7204-554</t>
  </si>
  <si>
    <t>ミッフィー  電子レンジ容器4点セット  D</t>
  </si>
  <si>
    <t>C7204-568</t>
  </si>
  <si>
    <t>ミッフィー  電子レンジ容器5点セット  D</t>
  </si>
  <si>
    <t>C7204-575</t>
  </si>
  <si>
    <t>ロディ  密閉ポット2点セット  D</t>
  </si>
  <si>
    <t>C7204-589</t>
  </si>
  <si>
    <t>ロディ  密閉ポット3点セットnormal  D</t>
  </si>
  <si>
    <t>C7204-596</t>
  </si>
  <si>
    <t>ロディ  密閉ポット3点セットtall  D</t>
  </si>
  <si>
    <t>C7204-604</t>
  </si>
  <si>
    <t>ロディ  電子レンジ容器3点セット  D</t>
  </si>
  <si>
    <t>C7204-618</t>
  </si>
  <si>
    <t>ロディ  電子レンジ容器4点セット  D</t>
  </si>
  <si>
    <t>C7204-625</t>
  </si>
  <si>
    <t>ロディ  電子レンジ容器5点セット  D</t>
  </si>
  <si>
    <t>C7205-516</t>
  </si>
  <si>
    <t>トトロ  フードコンテナ＆おしぼりセット  D</t>
  </si>
  <si>
    <t>C7205-520</t>
  </si>
  <si>
    <t>C7205-537</t>
  </si>
  <si>
    <t>C7205-544</t>
  </si>
  <si>
    <t>ムーミン  フードコンテナ＆おしぼりセット  D</t>
  </si>
  <si>
    <t>C7205-558</t>
  </si>
  <si>
    <t>C7205-565</t>
  </si>
  <si>
    <t>C7205-579</t>
  </si>
  <si>
    <t>ミッキー＆ミニー ラブラブ 電子レンジ容器3点セット  D</t>
  </si>
  <si>
    <t>C7205-586</t>
  </si>
  <si>
    <t>ミッキー＆ミニー ラブラブ 電子レンジ容器4点セット  D</t>
  </si>
  <si>
    <t>C7205-590</t>
  </si>
  <si>
    <t>ミッキー＆ミニー ラブラブ 電子レンジ容器5点セット  D</t>
  </si>
  <si>
    <t>C7205-608</t>
  </si>
  <si>
    <t>ミッキーカラフルクレヨン  フードコンテナ＆おしぼりセット  D</t>
  </si>
  <si>
    <t>C7205-615</t>
  </si>
  <si>
    <t>C7205-629</t>
  </si>
  <si>
    <t>C7207-517</t>
  </si>
  <si>
    <t>ツインバード  OLALAコンパクトブレンダ― グァバピンク D</t>
  </si>
  <si>
    <t>C7207-524</t>
  </si>
  <si>
    <t>ツインバード  OLALAコンパクトブレンダ― マンゴーオレンジ D</t>
  </si>
  <si>
    <t>C7207-538</t>
  </si>
  <si>
    <t>ツインバード  OLALAコンパクトブレンダ― ココナッツホワイト D</t>
  </si>
  <si>
    <t>C7207-545</t>
  </si>
  <si>
    <t>メリート  2カップコーヒーメーカー クチュール  E</t>
  </si>
  <si>
    <t>C7207-559</t>
  </si>
  <si>
    <t>アルファックス・コイズミ アルコレ ミニボトルジュースミキサー  D</t>
  </si>
  <si>
    <t>C7207-566</t>
  </si>
  <si>
    <t>ツインバード  ホームベーカリー  D</t>
  </si>
  <si>
    <t>C7208-514</t>
  </si>
  <si>
    <t>パナソニック  ヘアードライヤーイオニティ 白 A</t>
  </si>
  <si>
    <t>C7208-528</t>
  </si>
  <si>
    <t>パナソニック  ヘアードライヤーイオニティ ピンク A</t>
  </si>
  <si>
    <t>C7208-535</t>
  </si>
  <si>
    <t>パナソニック  音波振動ハブラシ ポケットドルツ ペールピンク A</t>
  </si>
  <si>
    <t>C7208-549</t>
  </si>
  <si>
    <t>パナソニック  音波振動ハブラシ ポケットドルツ ビビッドピンク A</t>
  </si>
  <si>
    <t>C7208-556</t>
  </si>
  <si>
    <t>ツインバード  ハンディーアイロン＆スチーマー ブルー D</t>
  </si>
  <si>
    <t>C7208-560</t>
  </si>
  <si>
    <t>ツインバード  ハンディーアイロン＆スチーマー ピンク D</t>
  </si>
  <si>
    <t>C7208-577</t>
  </si>
  <si>
    <t>パナソニック  ラムダッシュ3枚刃 黒 A</t>
  </si>
  <si>
    <t>C7208-584</t>
  </si>
  <si>
    <t>パナソニック  ラムダッシュ3枚刃 赤 A</t>
  </si>
  <si>
    <t>C7208-598</t>
  </si>
  <si>
    <t>パナソニック  ラムダッシュ3枚刃 白 A</t>
  </si>
  <si>
    <t>C7209-518</t>
  </si>
  <si>
    <t>ツインバード  コードレスハンディークリーナー  D</t>
  </si>
  <si>
    <t>C7209-525</t>
  </si>
  <si>
    <t>ツインバード  くつ乾燥機 レッド D</t>
  </si>
  <si>
    <t>C7209-539</t>
  </si>
  <si>
    <t>ツインバード  くつ乾燥機 ブラウン D</t>
  </si>
  <si>
    <t>C7209-546</t>
  </si>
  <si>
    <t>ツインバード  ワイパースティック型クリーナー ジェットサイクロン フキトリッシュNEO ルビーレッド D</t>
  </si>
  <si>
    <t>C7209-550</t>
  </si>
  <si>
    <t>ツインバード  ワイパースティック型クリーナー ジェットサイクロン フキトリッシュNEO パールホワイト D</t>
  </si>
  <si>
    <t>C7209-567</t>
  </si>
  <si>
    <t>ツインバード  ワイパースティック型クリーナー ジェットサイクロン フキトリッシュNEO ガーネットオレンジ D</t>
  </si>
  <si>
    <t>C7209-574</t>
  </si>
  <si>
    <t xml:space="preserve">  充電式ふとんクリーナーグッバイアレル ホワイト B</t>
  </si>
  <si>
    <t>C7209-588</t>
  </si>
  <si>
    <t xml:space="preserve">  充電式ふとんクリーナーグッバイアレル ブラック B</t>
  </si>
  <si>
    <t>C7210-516</t>
  </si>
  <si>
    <t xml:space="preserve">  アロマディフューザー ドロップ ホワイト B</t>
  </si>
  <si>
    <t>C7210-520</t>
  </si>
  <si>
    <t xml:space="preserve">  アロマディフューザー ドロップ  ナチュラルウッド B</t>
  </si>
  <si>
    <t>C7210-537</t>
  </si>
  <si>
    <t xml:space="preserve">  アロマディフューザー ドロップ ダークウッド B</t>
  </si>
  <si>
    <t>C7210-544</t>
  </si>
  <si>
    <t xml:space="preserve">  アロマディフューザー レガーロプラス ナチュラルブラウン B</t>
  </si>
  <si>
    <t>C7210-558</t>
  </si>
  <si>
    <t xml:space="preserve">  アロマディフューザー レガーロプラス  ダークブラウン B</t>
  </si>
  <si>
    <t>C7210-565</t>
  </si>
  <si>
    <t>ツインバード  空気清浄機ファンディスタイル  D</t>
  </si>
  <si>
    <t>C7210-579</t>
  </si>
  <si>
    <t>ツインバード  ふとん乾燥機  D</t>
  </si>
  <si>
    <t>C7211-510</t>
  </si>
  <si>
    <t>パナソニック  ハンディマッサージャーサスリバイブ  A</t>
  </si>
  <si>
    <t>C7211-527</t>
  </si>
  <si>
    <t>パナソニック  体組成計 ホワイト A</t>
  </si>
  <si>
    <t>C7211-534</t>
  </si>
  <si>
    <t>パナソニック  体組成計 ライトピンク A</t>
  </si>
  <si>
    <t>C7211-548</t>
  </si>
  <si>
    <t>パナソニック  体組成計 ビビッドピンク A</t>
  </si>
  <si>
    <t>C7211-555</t>
  </si>
  <si>
    <t>パナソニック  低周波治療器 ポケットリフレ ビビッドピンク A</t>
  </si>
  <si>
    <t>C7211-569</t>
  </si>
  <si>
    <t>パナソニック  低周波治療器 ポケットリフレ シャンパンゴールド A</t>
  </si>
  <si>
    <t>C7211-576</t>
  </si>
  <si>
    <t>オムロン カラダスキャン 体重体組成計  B</t>
  </si>
  <si>
    <t>C7211-580</t>
  </si>
  <si>
    <t>C7212-517</t>
  </si>
  <si>
    <t>ツインバード  ホットシートマッサージャー HOT BEAT レッド D</t>
  </si>
  <si>
    <t>C7212-524</t>
  </si>
  <si>
    <t>ツインバード  ホットシートマッサージャー HOT BEAT ブラウン D</t>
  </si>
  <si>
    <t>C7212-538</t>
  </si>
  <si>
    <t>オムロン  フットマッサージャ ワインレッド B</t>
  </si>
  <si>
    <t>C7212-545</t>
  </si>
  <si>
    <t>オムロン  フットマッサージャ ディープブラウン B</t>
  </si>
  <si>
    <t>C7212-559</t>
  </si>
  <si>
    <t>パナソニック  目もとエステ  A</t>
  </si>
  <si>
    <t>C7212-566</t>
  </si>
  <si>
    <t>パナソニック  スチーマーナノケア  A</t>
  </si>
  <si>
    <t>C7213-514</t>
  </si>
  <si>
    <t>オムロン けんおんくん 電子体温計  B</t>
  </si>
  <si>
    <t>C7213-528</t>
  </si>
  <si>
    <t>タニタ  デジタル血圧計（手首式）  C</t>
  </si>
  <si>
    <t>C7213-535</t>
  </si>
  <si>
    <t>パナソニック  手くび血圧計 ビビッドピンク A</t>
  </si>
  <si>
    <t>C7213-549</t>
  </si>
  <si>
    <t>パナソニック  手くび血圧計 ライトピンク A</t>
  </si>
  <si>
    <t>C7213-556</t>
  </si>
  <si>
    <t>パナソニック  手くび血圧計 ホワイト A</t>
  </si>
  <si>
    <t>C7213-560</t>
  </si>
  <si>
    <t>オムロン  上腕式血圧計  F</t>
  </si>
  <si>
    <t>C7215-515N</t>
  </si>
  <si>
    <t>洛陽染  名入れタオルセット  A</t>
  </si>
  <si>
    <t>C7215-529N</t>
  </si>
  <si>
    <t>C7215-536N</t>
  </si>
  <si>
    <t>C7215-540N</t>
  </si>
  <si>
    <t>C7216-519N</t>
  </si>
  <si>
    <t>フロッシュ  名入れキッチン洗剤ギフト  A</t>
  </si>
  <si>
    <t>C7216-526N</t>
  </si>
  <si>
    <t>C7216-530N</t>
  </si>
  <si>
    <t>C7217-516N</t>
  </si>
  <si>
    <t>洛中髙岡屋  名入れせんべい座布団（あられ） 桃色 D</t>
  </si>
  <si>
    <t>C7217-520N</t>
  </si>
  <si>
    <t>洛中髙岡屋  名入れせんべい座布団（あられ） 菜の花色 D</t>
  </si>
  <si>
    <t>C7217-537N</t>
  </si>
  <si>
    <t>洛中髙岡屋  名入れせんべい座布団（あられ） 空色 D</t>
  </si>
  <si>
    <t>C7217-544N</t>
  </si>
  <si>
    <t>洛中髙岡屋  名入れおじゃみ座布団（あられ） 桃色 D</t>
  </si>
  <si>
    <t>C7217-558N</t>
  </si>
  <si>
    <t>洛中髙岡屋  名入れおじゃみ座布団（あられ） 菜の花色 D</t>
  </si>
  <si>
    <t>C7217-565N</t>
  </si>
  <si>
    <t>洛中髙岡屋  名入れおじゃみ座布団（あられ） 空色 D</t>
  </si>
  <si>
    <t>C7218-510N</t>
  </si>
  <si>
    <t>ロディ  お名入アソートセット ピンク A</t>
  </si>
  <si>
    <t>C7218-527N</t>
  </si>
  <si>
    <t>ロディ  お名入アソートセット ブルー A</t>
  </si>
  <si>
    <t>C7218-534N</t>
  </si>
  <si>
    <t>C7218-548N</t>
  </si>
  <si>
    <t>C7218-555N</t>
  </si>
  <si>
    <t>C7218-569N</t>
  </si>
  <si>
    <t>C7218-576N</t>
  </si>
  <si>
    <t>ロディ  名入れブラウンRODYプラストート ブルー A</t>
  </si>
  <si>
    <t>C7218-580N</t>
  </si>
  <si>
    <t>ロディ  名入れブラウンRODYプラストート ピンク A</t>
  </si>
  <si>
    <t>C7218-597N</t>
  </si>
  <si>
    <t>C7218-605N</t>
  </si>
  <si>
    <t>C7218-619N</t>
  </si>
  <si>
    <t>C7218-626N</t>
  </si>
  <si>
    <t>C7218-630N</t>
  </si>
  <si>
    <t xml:space="preserve">ムーミン  エクセルシュクレ  </t>
  </si>
  <si>
    <t>C7218-647N</t>
  </si>
  <si>
    <t xml:space="preserve">ムーミン  ティータイムギフト  </t>
  </si>
  <si>
    <t>C7218-654N</t>
  </si>
  <si>
    <t>C7219-517N</t>
  </si>
  <si>
    <t>はらぺこあおむし  名入れスイーツギフト ピンク A</t>
  </si>
  <si>
    <t>C7219-524N</t>
  </si>
  <si>
    <t>はらぺこあおむし  名入れスイーツギフト ブルー A</t>
  </si>
  <si>
    <t>C7219-538N</t>
  </si>
  <si>
    <t>C7219-545N</t>
  </si>
  <si>
    <t>C7219-559N</t>
  </si>
  <si>
    <t>C7219-566N</t>
  </si>
  <si>
    <t>C7219-570N</t>
  </si>
  <si>
    <t>C7219-587N</t>
  </si>
  <si>
    <t>C7219-594N</t>
  </si>
  <si>
    <t>C7219-609N</t>
  </si>
  <si>
    <t>C7219-616N</t>
  </si>
  <si>
    <t>はらぺこあおむし  名入れおかきアソート ピンク A</t>
  </si>
  <si>
    <t>C7219-620N</t>
  </si>
  <si>
    <t>はらぺこあおむし  名入れおかきアソート ブルー A</t>
  </si>
  <si>
    <t>C7219-637N</t>
  </si>
  <si>
    <t>C7219-644N</t>
  </si>
  <si>
    <t>C7219-658N</t>
  </si>
  <si>
    <t>C7219-665N</t>
  </si>
  <si>
    <t>C7219-679N</t>
  </si>
  <si>
    <t>スヌーピー  バウムクーヘン（名入れ）  A</t>
  </si>
  <si>
    <t>C7219-686N</t>
  </si>
  <si>
    <t>C7219-690N</t>
  </si>
  <si>
    <t>スヌーピー  バウムクーヘン＆クッキーセット（名入れ）  A</t>
  </si>
  <si>
    <t>C7220-515N</t>
  </si>
  <si>
    <t xml:space="preserve">宝屋本店  慶びのめんめん  </t>
  </si>
  <si>
    <t>C7220-529N</t>
  </si>
  <si>
    <t>C7220-536N</t>
  </si>
  <si>
    <t>C7220-540N</t>
  </si>
  <si>
    <t>C7220-557N</t>
  </si>
  <si>
    <t>C7220-564N</t>
  </si>
  <si>
    <t xml:space="preserve">  木箱名入れお米  </t>
  </si>
  <si>
    <t>C7220-578N</t>
  </si>
  <si>
    <t xml:space="preserve">  木箱名入れ・風呂敷付お米  </t>
  </si>
  <si>
    <t>C7220-585N</t>
  </si>
  <si>
    <t>C7220-599N</t>
  </si>
  <si>
    <t>C7221-519N</t>
  </si>
  <si>
    <t xml:space="preserve">オフリール  名入れバーム  </t>
  </si>
  <si>
    <t>C7221-526N</t>
  </si>
  <si>
    <t xml:space="preserve">オフリール  名入れバーム＆フィナンシェセット  </t>
  </si>
  <si>
    <t>C7221-530N</t>
  </si>
  <si>
    <t>C7221-547N</t>
  </si>
  <si>
    <t xml:space="preserve">Nette Platte  希少糖入り名入れバウムクーヘン  </t>
  </si>
  <si>
    <t>C7221-554N</t>
  </si>
  <si>
    <t>C7221-568N</t>
  </si>
  <si>
    <t>C7221-575N</t>
  </si>
  <si>
    <t xml:space="preserve">  今治タオル＆和菓子詰合せ  B</t>
  </si>
  <si>
    <t>C7221-589N</t>
  </si>
  <si>
    <t>C7221-596N</t>
  </si>
  <si>
    <t>C7222-516N</t>
  </si>
  <si>
    <t xml:space="preserve">銀座千疋屋  名入れラベル銀座フルーツコンポート  </t>
  </si>
  <si>
    <t>C7222-520N</t>
  </si>
  <si>
    <t xml:space="preserve">銀座千疋屋  名入れマンゴードリンク＆まるごとみかんぜりぃ  </t>
  </si>
  <si>
    <t>C7222-544N</t>
  </si>
  <si>
    <t xml:space="preserve">銀座千疋屋  名入れカード銀座ストレートジュース  </t>
  </si>
  <si>
    <t>C7222-558N</t>
  </si>
  <si>
    <t xml:space="preserve">トップス  名入れトップス アソートギフトセット  </t>
  </si>
  <si>
    <t>C7222-565N</t>
  </si>
  <si>
    <t>C7222-586N</t>
  </si>
  <si>
    <t>伊藤茶園  木箱入り名入れ宇治高級深蒸し茶  C</t>
  </si>
  <si>
    <t>C7222-590N</t>
  </si>
  <si>
    <t>伊藤茶園  木箱入り名入れ宇治高級深蒸し茶2Ｐ  C</t>
  </si>
  <si>
    <t>C7223-510N</t>
  </si>
  <si>
    <t xml:space="preserve">アンリ・シャルパンティエ  名入れフィナンシェ・マドレーヌ詰合せ  </t>
  </si>
  <si>
    <t>C7223-527N</t>
  </si>
  <si>
    <t>C7223-534N</t>
  </si>
  <si>
    <t>C7223-548N</t>
  </si>
  <si>
    <t>スーパースイーツ  焼き菓子＆紅茶詰合せ  A</t>
  </si>
  <si>
    <t>C7223-555N</t>
  </si>
  <si>
    <t>C7223-569N</t>
  </si>
  <si>
    <t>C7224-517N</t>
  </si>
  <si>
    <t>C7224-524N</t>
  </si>
  <si>
    <t>C7224-538N</t>
  </si>
  <si>
    <t>C7224-545N</t>
  </si>
  <si>
    <t>C7225-514N</t>
  </si>
  <si>
    <t>C7225-528N</t>
  </si>
  <si>
    <t>C7225-535N</t>
  </si>
  <si>
    <t>C7225-549N</t>
  </si>
  <si>
    <t>C7225-556N</t>
  </si>
  <si>
    <t>C7225-560N</t>
  </si>
  <si>
    <t>C7225-577N</t>
  </si>
  <si>
    <t>C7225-584N</t>
  </si>
  <si>
    <t>C7227-515</t>
  </si>
  <si>
    <t xml:space="preserve">ウェッジウッド  ティーバッグ＆ドリップコーヒー  </t>
  </si>
  <si>
    <t>C7227-529</t>
  </si>
  <si>
    <t xml:space="preserve">ウェッジウッド  リーフティー  </t>
  </si>
  <si>
    <t>C7227-536</t>
  </si>
  <si>
    <t xml:space="preserve">ウェッジウッド  リーフティー＆コーヒー  </t>
  </si>
  <si>
    <t>C7227-540</t>
  </si>
  <si>
    <t xml:space="preserve">ウェッジウッド  リーフティー＆ジャム  </t>
  </si>
  <si>
    <t>C7227-557</t>
  </si>
  <si>
    <t xml:space="preserve">ウェッジウッド ワイルド ストロベリー ティーバッグ  </t>
  </si>
  <si>
    <t>C7227-564</t>
  </si>
  <si>
    <t>C7227-578</t>
  </si>
  <si>
    <t>C7227-585</t>
  </si>
  <si>
    <t xml:space="preserve">ウェッジウッド ワイルド ストロベリー リーフティー＆ジャム  </t>
  </si>
  <si>
    <t>C7228-519</t>
  </si>
  <si>
    <t xml:space="preserve">ロイヤル コペンハーゲン  ティーバッグセット  </t>
  </si>
  <si>
    <t>C7228-526</t>
  </si>
  <si>
    <t xml:space="preserve">ロイヤル コペンハーゲン  紅茶・コーヒーセット  </t>
  </si>
  <si>
    <t>C7228-530</t>
  </si>
  <si>
    <t xml:space="preserve">ロイヤル コペンハーゲン  紅茶・ジャムセット  </t>
  </si>
  <si>
    <t>C7228-547</t>
  </si>
  <si>
    <t>C7228-554</t>
  </si>
  <si>
    <t xml:space="preserve">ロイヤル コペンハーゲン  紅茶セット  </t>
  </si>
  <si>
    <t>C7229-516B</t>
  </si>
  <si>
    <t>C7229-520B</t>
  </si>
  <si>
    <t>C7229-537B</t>
  </si>
  <si>
    <t>C7229-544B</t>
  </si>
  <si>
    <t>C7229-558B</t>
  </si>
  <si>
    <t>C7229-565B</t>
  </si>
  <si>
    <t>C7230-514B</t>
  </si>
  <si>
    <t>C7230-528B</t>
  </si>
  <si>
    <t>C7230-535B</t>
  </si>
  <si>
    <t>C7230-549B</t>
  </si>
  <si>
    <t>C7230-556B</t>
  </si>
  <si>
    <t>C7230-560B</t>
  </si>
  <si>
    <t>C7230-577B</t>
  </si>
  <si>
    <t>C7231-518B</t>
  </si>
  <si>
    <t>C7231-525B</t>
  </si>
  <si>
    <t>C7231-539B</t>
  </si>
  <si>
    <t>C7231-546B</t>
  </si>
  <si>
    <t>C7231-550</t>
  </si>
  <si>
    <t xml:space="preserve">モロゾフ  オデット  </t>
  </si>
  <si>
    <t>C7231-567</t>
  </si>
  <si>
    <t>C7232-515</t>
  </si>
  <si>
    <t xml:space="preserve">モロゾフ  ファヤージュ  </t>
  </si>
  <si>
    <t>C7232-529</t>
  </si>
  <si>
    <t>C7232-536</t>
  </si>
  <si>
    <t>C7232-540</t>
  </si>
  <si>
    <t>C7232-557</t>
  </si>
  <si>
    <t>C7232-564</t>
  </si>
  <si>
    <t>C7232-578</t>
  </si>
  <si>
    <t>C7232-585</t>
  </si>
  <si>
    <t>C7232-599</t>
  </si>
  <si>
    <t>C7232-607</t>
  </si>
  <si>
    <t>C7233-519</t>
  </si>
  <si>
    <t xml:space="preserve">ゴンチャロフ  コルベイユ  </t>
  </si>
  <si>
    <t>C7233-526</t>
  </si>
  <si>
    <t>C7233-530</t>
  </si>
  <si>
    <t>C7233-547</t>
  </si>
  <si>
    <t xml:space="preserve">ゴンチャロフ  エミネントギフトV  </t>
  </si>
  <si>
    <t>C7233-554</t>
  </si>
  <si>
    <t xml:space="preserve">ゴンチャロフ  エミネントギフトW  </t>
  </si>
  <si>
    <t>C7234-516</t>
  </si>
  <si>
    <t xml:space="preserve">本髙砂屋  エコルセ  </t>
  </si>
  <si>
    <t>C7234-520</t>
  </si>
  <si>
    <t>C7234-537</t>
  </si>
  <si>
    <t>C7234-544</t>
  </si>
  <si>
    <t xml:space="preserve">本髙砂屋  菓子詰合せ  </t>
  </si>
  <si>
    <t>C7234-558</t>
  </si>
  <si>
    <t>C7234-565</t>
  </si>
  <si>
    <t>C7234-579</t>
  </si>
  <si>
    <t>C7235-510B</t>
  </si>
  <si>
    <t>C7235-527B</t>
  </si>
  <si>
    <t>C7235-534B</t>
  </si>
  <si>
    <t>C7235-548B</t>
  </si>
  <si>
    <t>C7235-555B</t>
  </si>
  <si>
    <t>C7235-569B</t>
  </si>
  <si>
    <t>C7235-576B</t>
  </si>
  <si>
    <t>C7236-517</t>
  </si>
  <si>
    <t xml:space="preserve">長﨑堂  カステーラ  </t>
  </si>
  <si>
    <t>C7236-524</t>
  </si>
  <si>
    <t xml:space="preserve">長﨑堂  カステーラ詰合せ  </t>
  </si>
  <si>
    <t>C7236-538</t>
  </si>
  <si>
    <t>C7236-545</t>
  </si>
  <si>
    <t xml:space="preserve">長﨑堂  カステーラ・プリン詰合せ  </t>
  </si>
  <si>
    <t>C7236-559</t>
  </si>
  <si>
    <t xml:space="preserve">長﨑堂  銘菓詰合せ  </t>
  </si>
  <si>
    <t>C7236-566</t>
  </si>
  <si>
    <t>C7236-570</t>
  </si>
  <si>
    <t>C7237-514</t>
  </si>
  <si>
    <t xml:space="preserve">  ミニロディ  A</t>
  </si>
  <si>
    <t>C7237-535</t>
  </si>
  <si>
    <t>ロディ  OKAKIアソート  A</t>
  </si>
  <si>
    <t>C7237-549</t>
  </si>
  <si>
    <t>C7237-556</t>
  </si>
  <si>
    <t>C7237-560</t>
  </si>
  <si>
    <t>C7237-577</t>
  </si>
  <si>
    <t>ロディ  スイーツ アソート  A</t>
  </si>
  <si>
    <t>C7237-584</t>
  </si>
  <si>
    <t>C7237-598</t>
  </si>
  <si>
    <t>C7237-606</t>
  </si>
  <si>
    <t>C7237-610</t>
  </si>
  <si>
    <t>ロディ  カフェタイムセット  A</t>
  </si>
  <si>
    <t>C7237-627</t>
  </si>
  <si>
    <t>C7237-634</t>
  </si>
  <si>
    <t>C7238-518</t>
  </si>
  <si>
    <t>はらぺこあおむし  おやつアソート  A</t>
  </si>
  <si>
    <t>C7238-525</t>
  </si>
  <si>
    <t>C7238-539</t>
  </si>
  <si>
    <t>C7238-546</t>
  </si>
  <si>
    <t>はらぺこあおむし  すいーとガーデン  A</t>
  </si>
  <si>
    <t>C7238-550</t>
  </si>
  <si>
    <t>C7238-567</t>
  </si>
  <si>
    <t>C7238-574</t>
  </si>
  <si>
    <t>エルマー  クッキー  A</t>
  </si>
  <si>
    <t>C7238-588</t>
  </si>
  <si>
    <t>エルマー  クッキー＆マカロン  A</t>
  </si>
  <si>
    <t>C7238-595</t>
  </si>
  <si>
    <t>C7238-600</t>
  </si>
  <si>
    <t>ピーターラビットTM  コーヒー＆スイーツギフト  A</t>
  </si>
  <si>
    <t>C7238-617</t>
  </si>
  <si>
    <t>C7238-624</t>
  </si>
  <si>
    <t>C7239-515</t>
  </si>
  <si>
    <t xml:space="preserve">上野凮月堂  ゴーフルアソート  </t>
  </si>
  <si>
    <t>C7239-529</t>
  </si>
  <si>
    <t>C7239-536</t>
  </si>
  <si>
    <t xml:space="preserve">上野凮月堂  プティゴーフル  </t>
  </si>
  <si>
    <t>C7239-540</t>
  </si>
  <si>
    <t>C7239-557</t>
  </si>
  <si>
    <t>C7239-564</t>
  </si>
  <si>
    <t xml:space="preserve">上野凮月堂  レーズンケーキ  </t>
  </si>
  <si>
    <t>C7239-578</t>
  </si>
  <si>
    <t>C7239-585</t>
  </si>
  <si>
    <t>C7239-599</t>
  </si>
  <si>
    <t xml:space="preserve">上野凮月堂  キャリスドールセレクション  </t>
  </si>
  <si>
    <t>C7239-607</t>
  </si>
  <si>
    <t>C7240-510</t>
  </si>
  <si>
    <t xml:space="preserve">ビアンクール  ブロンディール  </t>
  </si>
  <si>
    <t>C7240-527</t>
  </si>
  <si>
    <t>C7240-534</t>
  </si>
  <si>
    <t>C7240-548</t>
  </si>
  <si>
    <t>C7240-555</t>
  </si>
  <si>
    <t>C7240-569</t>
  </si>
  <si>
    <t xml:space="preserve">ビアンクール  マロングラッセ  </t>
  </si>
  <si>
    <t>C7240-576</t>
  </si>
  <si>
    <t>C7240-580</t>
  </si>
  <si>
    <t xml:space="preserve">メリー  ルボヌール  </t>
  </si>
  <si>
    <t>C7240-597</t>
  </si>
  <si>
    <t>C7240-605</t>
  </si>
  <si>
    <t xml:space="preserve">メリー  マロングラッセ  </t>
  </si>
  <si>
    <t>C7240-619</t>
  </si>
  <si>
    <t>C7240-626</t>
  </si>
  <si>
    <t>C7241-517</t>
  </si>
  <si>
    <t xml:space="preserve">  アマンド焼き菓子詰合せ  A</t>
  </si>
  <si>
    <t>C7241-524</t>
  </si>
  <si>
    <t>C7241-538</t>
  </si>
  <si>
    <t>アマンド  バウムクーヘンセット  A</t>
  </si>
  <si>
    <t>C7241-545</t>
  </si>
  <si>
    <t>アマンド  バウムクーヘン＆コーヒーセット  A</t>
  </si>
  <si>
    <t>C7241-559</t>
  </si>
  <si>
    <t>C7241-566</t>
  </si>
  <si>
    <t>C7241-570</t>
  </si>
  <si>
    <t>C7241-587</t>
  </si>
  <si>
    <t>C7241-594</t>
  </si>
  <si>
    <t>ドンク  焼き菓子＆紅茶詰合せ  A</t>
  </si>
  <si>
    <t>C7241-609</t>
  </si>
  <si>
    <t>C7241-616</t>
  </si>
  <si>
    <t xml:space="preserve">  フレンチの鉄人 坂井宏行のこだわり洋菓子 ラセーヌ（12個）  </t>
  </si>
  <si>
    <t>C7241-620</t>
  </si>
  <si>
    <t xml:space="preserve">  フレンチの鉄人 坂井宏行のこだわり洋菓子 ラセーヌ（18個）  </t>
  </si>
  <si>
    <t>C7242-514</t>
  </si>
  <si>
    <t xml:space="preserve">井桁堂  スティックケーキギフト  </t>
  </si>
  <si>
    <t>C7242-528</t>
  </si>
  <si>
    <t>C7242-535</t>
  </si>
  <si>
    <t>C7242-549</t>
  </si>
  <si>
    <t xml:space="preserve">井桁堂  ガトープルポ  </t>
  </si>
  <si>
    <t>C7242-556</t>
  </si>
  <si>
    <t>C7242-560</t>
  </si>
  <si>
    <t>C7242-577</t>
  </si>
  <si>
    <t>トーラク  スウィートティータイム  A</t>
  </si>
  <si>
    <t>C7242-584</t>
  </si>
  <si>
    <t>C7242-598</t>
  </si>
  <si>
    <t>C7242-606</t>
  </si>
  <si>
    <t>鈴屋総本店  バウムクーヘンBOX ミルク＆抹茶 B</t>
  </si>
  <si>
    <t>C7242-610</t>
  </si>
  <si>
    <t>鈴屋総本店  バウムクーヘンBOX ミルク＆キャラメル B</t>
  </si>
  <si>
    <t>C7242-627</t>
  </si>
  <si>
    <t>鈴屋総本店  グランガトー  B</t>
  </si>
  <si>
    <t>C7242-634</t>
  </si>
  <si>
    <t>C7242-648</t>
  </si>
  <si>
    <t>C7243-518</t>
  </si>
  <si>
    <t xml:space="preserve">赤い帽子  赤い帽子 ブルー  </t>
  </si>
  <si>
    <t>C7243-525</t>
  </si>
  <si>
    <t xml:space="preserve">赤い帽子  赤い帽子 パープル  </t>
  </si>
  <si>
    <t>C7243-539</t>
  </si>
  <si>
    <t xml:space="preserve">赤い帽子  赤い帽子 イエロー  </t>
  </si>
  <si>
    <t>C7243-546</t>
  </si>
  <si>
    <t xml:space="preserve">赤い帽子  赤い帽子 オレンジ  </t>
  </si>
  <si>
    <t>C7243-550</t>
  </si>
  <si>
    <t xml:space="preserve">赤い帽子  赤い帽子 ピンク  </t>
  </si>
  <si>
    <t>C7243-567</t>
  </si>
  <si>
    <t xml:space="preserve">赤い帽子  赤い帽子 レッド  </t>
  </si>
  <si>
    <t>C7243-574</t>
  </si>
  <si>
    <t xml:space="preserve">赤い帽子  赤い帽子 ゴールド  </t>
  </si>
  <si>
    <t>C7243-588</t>
  </si>
  <si>
    <t xml:space="preserve">  神戸トラッドクッキー  A</t>
  </si>
  <si>
    <t>C7243-595</t>
  </si>
  <si>
    <t xml:space="preserve">  神戸トラッドクッキー  B</t>
  </si>
  <si>
    <t>C7243-600</t>
  </si>
  <si>
    <t>神戸浪漫  スイーツタウン  A</t>
  </si>
  <si>
    <t>C7243-617</t>
  </si>
  <si>
    <t>C7243-624</t>
  </si>
  <si>
    <t>C7244-515</t>
  </si>
  <si>
    <t>サンリツ  フィガロ  B</t>
  </si>
  <si>
    <t>C7244-529</t>
  </si>
  <si>
    <t>サンリツ  サンフィガロ  A</t>
  </si>
  <si>
    <t>C7244-540</t>
  </si>
  <si>
    <t xml:space="preserve">  浅草ラスクギフトセット  A</t>
  </si>
  <si>
    <t>C7244-557</t>
  </si>
  <si>
    <t>C7244-564</t>
  </si>
  <si>
    <t>C7244-578</t>
  </si>
  <si>
    <t xml:space="preserve">  フランスパンラスク  </t>
  </si>
  <si>
    <t>C7244-585</t>
  </si>
  <si>
    <t>C7244-599</t>
  </si>
  <si>
    <t>C7244-607</t>
  </si>
  <si>
    <t xml:space="preserve">  クロワッサンラスク  </t>
  </si>
  <si>
    <t>C7244-614</t>
  </si>
  <si>
    <t>C7244-628B</t>
  </si>
  <si>
    <t xml:space="preserve">ボローニャ  3斤ギフト  </t>
  </si>
  <si>
    <t>C7244-635B</t>
  </si>
  <si>
    <t xml:space="preserve">ボローニャ  ジュニア2種セット  </t>
  </si>
  <si>
    <t>C7245-547</t>
  </si>
  <si>
    <t xml:space="preserve">京都・六角 蕪村菴  あられ彩々蕪村春秋  </t>
  </si>
  <si>
    <t>C7245-554</t>
  </si>
  <si>
    <t xml:space="preserve">えくぼ屋  姫てまり詰合せ  </t>
  </si>
  <si>
    <t>C7245-568</t>
  </si>
  <si>
    <t xml:space="preserve">えくぼ屋  華兆菓撰 おかき詰合せ  </t>
  </si>
  <si>
    <t>C7245-575</t>
  </si>
  <si>
    <t>C7245-589</t>
  </si>
  <si>
    <t xml:space="preserve">えくぼ屋  華兆菓撰　おかき詰合せ  </t>
  </si>
  <si>
    <t>C7245-596</t>
  </si>
  <si>
    <t xml:space="preserve">えくぼ屋  ぐるめ紀行  </t>
  </si>
  <si>
    <t>C7245-604</t>
  </si>
  <si>
    <t xml:space="preserve">丸彦製菓  米一代  </t>
  </si>
  <si>
    <t>C7245-618</t>
  </si>
  <si>
    <t>丸彦製菓  はちみつおかき煎  A</t>
  </si>
  <si>
    <t>C7245-625</t>
  </si>
  <si>
    <t>丸彦製菓  おかき煎「丸」  A</t>
  </si>
  <si>
    <t>C7245-639</t>
  </si>
  <si>
    <t>丸彦製菓  匠の華 桜  A</t>
  </si>
  <si>
    <t>C7245-646</t>
  </si>
  <si>
    <t>丸彦製菓  匠の華 菊  A</t>
  </si>
  <si>
    <t>C7246-516</t>
  </si>
  <si>
    <t xml:space="preserve">奈良祥樂  オリーブなあられギフト  </t>
  </si>
  <si>
    <t>C7246-520</t>
  </si>
  <si>
    <t>亀田製菓  穂の香10  B</t>
  </si>
  <si>
    <t>C7246-537</t>
  </si>
  <si>
    <t>亀田製菓  穂の香15  B</t>
  </si>
  <si>
    <t>C7246-544</t>
  </si>
  <si>
    <t>亀田製菓  穂の香20  B</t>
  </si>
  <si>
    <t>C7246-558</t>
  </si>
  <si>
    <t>銀座花のれん  銀座餅  A</t>
  </si>
  <si>
    <t>C7246-565</t>
  </si>
  <si>
    <t>C7246-579</t>
  </si>
  <si>
    <t>C7246-586</t>
  </si>
  <si>
    <t xml:space="preserve">井桁堂  えびせんまんさい  </t>
  </si>
  <si>
    <t>C7246-590</t>
  </si>
  <si>
    <t>C7246-608</t>
  </si>
  <si>
    <t>C7246-615</t>
  </si>
  <si>
    <t>C7247-510</t>
  </si>
  <si>
    <t xml:space="preserve">井桁堂  和フィナンシェ  </t>
  </si>
  <si>
    <t>C7247-527</t>
  </si>
  <si>
    <t>C7247-534</t>
  </si>
  <si>
    <t>C7247-555</t>
  </si>
  <si>
    <t xml:space="preserve">ちぼりチボン  もえぎ野藍  </t>
  </si>
  <si>
    <t>C7247-576</t>
  </si>
  <si>
    <t xml:space="preserve">ちぼりチボン  あじし野牡丹  </t>
  </si>
  <si>
    <t>C7247-597</t>
  </si>
  <si>
    <t xml:space="preserve">ちぼりチボン  もえぎ野とあじし野紫苑  </t>
  </si>
  <si>
    <t>C7247-619</t>
  </si>
  <si>
    <t>優雅亭  かりん糖詰合せ  C</t>
  </si>
  <si>
    <t>C7247-626</t>
  </si>
  <si>
    <t>C7248-517</t>
  </si>
  <si>
    <t>奈良祥樂  雅 6個詰合せ  A</t>
  </si>
  <si>
    <t>C7248-524</t>
  </si>
  <si>
    <t>奈良祥樂  雅 10個詰合せ  A</t>
  </si>
  <si>
    <t>C7248-538</t>
  </si>
  <si>
    <t xml:space="preserve">榮太樓總本鋪  榮太樓飴  </t>
  </si>
  <si>
    <t>C7248-545</t>
  </si>
  <si>
    <t>C7248-559</t>
  </si>
  <si>
    <t xml:space="preserve">井桁堂  麦こがしまんじゅう  </t>
  </si>
  <si>
    <t>C7248-566</t>
  </si>
  <si>
    <t>C7248-570</t>
  </si>
  <si>
    <t>C7248-587</t>
  </si>
  <si>
    <t xml:space="preserve">  彩菓撰  B</t>
  </si>
  <si>
    <t>C7248-594</t>
  </si>
  <si>
    <t>C7248-609</t>
  </si>
  <si>
    <t>C7249-514</t>
  </si>
  <si>
    <t xml:space="preserve">  宇治茶詰合せ（健康応援茶）  D</t>
  </si>
  <si>
    <t>C7249-528</t>
  </si>
  <si>
    <t>C7249-535</t>
  </si>
  <si>
    <t>C7249-549</t>
  </si>
  <si>
    <t>C7249-556</t>
  </si>
  <si>
    <t>C7249-560</t>
  </si>
  <si>
    <t>銘茶百科 宇治森徳  最高位十段監修銘茶  C</t>
  </si>
  <si>
    <t>C7249-577</t>
  </si>
  <si>
    <t xml:space="preserve">  最高位十段監修銘茶  C</t>
  </si>
  <si>
    <t>C7249-584</t>
  </si>
  <si>
    <t>伊藤茶園  木箱入こだわりの味茶鑑定士厳選宇治茶  B</t>
  </si>
  <si>
    <t>C7249-598</t>
  </si>
  <si>
    <t>C7249-606</t>
  </si>
  <si>
    <t xml:space="preserve">  本場高級銘茶「茶人」  D</t>
  </si>
  <si>
    <t>C7249-610</t>
  </si>
  <si>
    <t>C7249-627</t>
  </si>
  <si>
    <t>今村芳翠園  宇治茶詰合せ  A</t>
  </si>
  <si>
    <t>C7249-634</t>
  </si>
  <si>
    <t>C7250-519</t>
  </si>
  <si>
    <t xml:space="preserve">スターバックス オリガミ  パーソナルドリップコーヒーギフト  </t>
  </si>
  <si>
    <t>C7250-526</t>
  </si>
  <si>
    <t>C7250-530</t>
  </si>
  <si>
    <t>C7250-547</t>
  </si>
  <si>
    <t>C7250-554</t>
  </si>
  <si>
    <t>C7250-568</t>
  </si>
  <si>
    <t xml:space="preserve">スターバックスヴィア  コーヒーエッセンスギフト  </t>
  </si>
  <si>
    <t>C7251-516</t>
  </si>
  <si>
    <t xml:space="preserve">AGF 煎 パーソナルドリップコーヒーギフト  </t>
  </si>
  <si>
    <t>C7251-520</t>
  </si>
  <si>
    <t>C7251-537</t>
  </si>
  <si>
    <t xml:space="preserve">モンカフェ  ドリップコーヒー詰合せ  </t>
  </si>
  <si>
    <t>C7251-544</t>
  </si>
  <si>
    <t>C7251-558</t>
  </si>
  <si>
    <t>キーコーヒー  ドリップオンギフト  A</t>
  </si>
  <si>
    <t>C7251-565</t>
  </si>
  <si>
    <t>C7251-579</t>
  </si>
  <si>
    <t>C7251-586</t>
  </si>
  <si>
    <t>C7251-590</t>
  </si>
  <si>
    <t>MARUKICHI SUGAR  MARUKICHI SUGAR＆珈琲セット  A</t>
  </si>
  <si>
    <t>C7251-608</t>
  </si>
  <si>
    <t>C7251-615</t>
  </si>
  <si>
    <t>MARUKICHI SUGAR  MARUKICHI SUGARセット  A</t>
  </si>
  <si>
    <t>C7252-510</t>
  </si>
  <si>
    <t>AGF  プレミアムインスタントコーヒーバラエティギフト  B</t>
  </si>
  <si>
    <t>C7252-527</t>
  </si>
  <si>
    <t>C7252-534</t>
  </si>
  <si>
    <t>C7252-548</t>
  </si>
  <si>
    <t>C7252-555</t>
  </si>
  <si>
    <t>C7252-569</t>
  </si>
  <si>
    <t>ネスレ  ネスカフェプレミアムレギュラーソリュブルコーヒーギフト  A</t>
  </si>
  <si>
    <t>C7252-576</t>
  </si>
  <si>
    <t>C7252-580</t>
  </si>
  <si>
    <t>C7252-597</t>
  </si>
  <si>
    <t>C7252-605</t>
  </si>
  <si>
    <t>C7252-619</t>
  </si>
  <si>
    <t>AGF  マキシム贅沢スティックコーヒーギフト  B</t>
  </si>
  <si>
    <t>C7252-626</t>
  </si>
  <si>
    <t>C7253-517</t>
  </si>
  <si>
    <t xml:space="preserve">ネスカフェ ドルチェグスト  専用カプセル（モカブレンド）3個セット  </t>
  </si>
  <si>
    <t>C7253-524</t>
  </si>
  <si>
    <t xml:space="preserve">ネスカフェ ドルチェグスト  専用カプセル（オリジナルブレンド）3個セット  </t>
  </si>
  <si>
    <t>C7253-538</t>
  </si>
  <si>
    <t xml:space="preserve">ネスカフェ ドルチェグスト  専用カプセル（リッチブレンド）3個セット  </t>
  </si>
  <si>
    <t>C7253-545</t>
  </si>
  <si>
    <t xml:space="preserve">ネスカフェ ドルチェグスト  専用カプセル（カプチーノ）3個セット  </t>
  </si>
  <si>
    <t>C7253-559</t>
  </si>
  <si>
    <t xml:space="preserve">ネスカフェ ドルチェグスト  専用カプセル（レギュラーブレンド）3個セット  </t>
  </si>
  <si>
    <t>C7253-566</t>
  </si>
  <si>
    <t xml:space="preserve">ネスカフェ ドルチェグスト  専用カプセル（ラテマキアート）3個セット  </t>
  </si>
  <si>
    <t>C7253-570</t>
  </si>
  <si>
    <t xml:space="preserve">ネスカフェ ドルチェグスト  専用カプセル（カフェオレ）3個セット  </t>
  </si>
  <si>
    <t>C7253-587</t>
  </si>
  <si>
    <t xml:space="preserve">ネスカフェ ドルチェグスト  専用カプセル（レギュラーブレンドカフェインレス）3個セット  </t>
  </si>
  <si>
    <t>C7253-594</t>
  </si>
  <si>
    <t xml:space="preserve">ネスカフェ ドルチェグスト  ジェニオ2プレミアム ピアノブラック </t>
  </si>
  <si>
    <t>C7253-609</t>
  </si>
  <si>
    <t xml:space="preserve">ネスカフェ ドルチェグスト  ジェニオ2プレミアム ワインレッド </t>
  </si>
  <si>
    <t>C7253-616</t>
  </si>
  <si>
    <t xml:space="preserve">ネスカフェ  ゴールドブレンドバリスタiギフト ホワイト </t>
  </si>
  <si>
    <t>C7253-620</t>
  </si>
  <si>
    <t xml:space="preserve">ネスカフェ  ゴールドブレンドバリスタiギフト レッド </t>
  </si>
  <si>
    <t>C7254-514</t>
  </si>
  <si>
    <t>ミントン  ティーセット  A</t>
  </si>
  <si>
    <t>C7254-528</t>
  </si>
  <si>
    <t>C7254-535</t>
  </si>
  <si>
    <t>C7254-549</t>
  </si>
  <si>
    <t>ミントン  プレステージ紅茶ギフト  A</t>
  </si>
  <si>
    <t>C7254-556</t>
  </si>
  <si>
    <t xml:space="preserve">ル・コルドン・ブルー  ティーバッグ詰合せ  </t>
  </si>
  <si>
    <t>C7254-560</t>
  </si>
  <si>
    <t>C7254-577</t>
  </si>
  <si>
    <t xml:space="preserve">ニナス  リーフティーバッグ詰合せ  </t>
  </si>
  <si>
    <t>C7254-584</t>
  </si>
  <si>
    <t>C7254-598</t>
  </si>
  <si>
    <t xml:space="preserve">トワイニング  アルミティーバッグ  </t>
  </si>
  <si>
    <t>C7254-606</t>
  </si>
  <si>
    <t>C7254-610</t>
  </si>
  <si>
    <t xml:space="preserve">トワイニング  紅茶アルミティーバッグギフト  </t>
  </si>
  <si>
    <t>C7255-518</t>
  </si>
  <si>
    <t xml:space="preserve">サンクゼール  オールフルーツジャムセット  </t>
  </si>
  <si>
    <t>C7255-525</t>
  </si>
  <si>
    <t>C7255-539</t>
  </si>
  <si>
    <t>C7255-546</t>
  </si>
  <si>
    <t xml:space="preserve">サンクゼール  ジャム・スプレッドセット  </t>
  </si>
  <si>
    <t>C7255-550</t>
  </si>
  <si>
    <t>C7255-567</t>
  </si>
  <si>
    <t>C7255-574</t>
  </si>
  <si>
    <t xml:space="preserve">サンクゼール  ジャム・ドレッシングセット  </t>
  </si>
  <si>
    <t>C7255-588</t>
  </si>
  <si>
    <t xml:space="preserve">サンクゼール  バラエティセット  </t>
  </si>
  <si>
    <t>C7255-595</t>
  </si>
  <si>
    <t xml:space="preserve">たかはたファーム  ダブルテイスト・フルーツゼリー8個詰合せ  </t>
  </si>
  <si>
    <t>C7255-600</t>
  </si>
  <si>
    <t xml:space="preserve">たかはたファーム  ダブルテイスト・フルーツゼリー12個詰合せ  </t>
  </si>
  <si>
    <t>C7256-515</t>
  </si>
  <si>
    <t>シーボン  酵素美人ギフト-赤  B</t>
  </si>
  <si>
    <t>C7256-529</t>
  </si>
  <si>
    <t>シーボン  酵素美人ギフト-緑  B</t>
  </si>
  <si>
    <t>C7256-536</t>
  </si>
  <si>
    <t>シーボン  酵素美人ギフト-紫  B</t>
  </si>
  <si>
    <t>C7256-540</t>
  </si>
  <si>
    <t xml:space="preserve">  沖縄フルーツ酢＆デザートギフト  </t>
  </si>
  <si>
    <t>C7256-557</t>
  </si>
  <si>
    <t>C7256-564</t>
  </si>
  <si>
    <t>C7256-578</t>
  </si>
  <si>
    <t>C7256-585</t>
  </si>
  <si>
    <t xml:space="preserve">味の素  アミノバイタルギフト  </t>
  </si>
  <si>
    <t>C7256-599</t>
  </si>
  <si>
    <t>C7256-607</t>
  </si>
  <si>
    <t xml:space="preserve">味の素  アミノバイタルゴールドギフト  </t>
  </si>
  <si>
    <t>C7256-614</t>
  </si>
  <si>
    <t>C7257-519</t>
  </si>
  <si>
    <t xml:space="preserve">伊藤農園  100％ピュアジュース＆素朴ドリンクギフトセット  </t>
  </si>
  <si>
    <t>C7257-526</t>
  </si>
  <si>
    <t xml:space="preserve">伊藤農園  100％ピュアジュースギフトセット  </t>
  </si>
  <si>
    <t>C7257-530</t>
  </si>
  <si>
    <t>C7257-547</t>
  </si>
  <si>
    <t xml:space="preserve">伊藤農園  はちみつセット  </t>
  </si>
  <si>
    <t>C7257-554</t>
  </si>
  <si>
    <t xml:space="preserve">伊藤農園  ピュアフルーツ寒天ジュレセット  </t>
  </si>
  <si>
    <t>C7257-568</t>
  </si>
  <si>
    <t xml:space="preserve">カルピス  カルピスギフト  </t>
  </si>
  <si>
    <t>C7257-575</t>
  </si>
  <si>
    <t>C7257-589</t>
  </si>
  <si>
    <t xml:space="preserve">りんご村からのおくりもの  りんごジュースセット  </t>
  </si>
  <si>
    <t>C7257-596</t>
  </si>
  <si>
    <t xml:space="preserve">スターリングフーズ  津軽完熟林檎ジュースセット  </t>
  </si>
  <si>
    <t>C7257-604</t>
  </si>
  <si>
    <t xml:space="preserve">nora  青森りんごジュースセット  </t>
  </si>
  <si>
    <t>C7258-516</t>
  </si>
  <si>
    <t xml:space="preserve">カゴメ  野菜生活ギフト＜地産全消果実めぐり＞  </t>
  </si>
  <si>
    <t>C7258-520</t>
  </si>
  <si>
    <t xml:space="preserve">カゴメ  フルーツ・野菜飲料ギフト  </t>
  </si>
  <si>
    <t>C7258-537</t>
  </si>
  <si>
    <t>C7258-544</t>
  </si>
  <si>
    <t>C7258-558</t>
  </si>
  <si>
    <t>C7258-565</t>
  </si>
  <si>
    <t>C7258-579</t>
  </si>
  <si>
    <t>バヤリース  プレミアムセット  A</t>
  </si>
  <si>
    <t>C7258-586</t>
  </si>
  <si>
    <t>C7258-590</t>
  </si>
  <si>
    <t>C7258-608</t>
  </si>
  <si>
    <t>C7258-615</t>
  </si>
  <si>
    <t>ウェルチ  ウェルチギフト  A</t>
  </si>
  <si>
    <t>C7258-629</t>
  </si>
  <si>
    <t>C7259-510</t>
  </si>
  <si>
    <t xml:space="preserve">たかはたファーム  ナチュラルドレッシング2本詰合せ  </t>
  </si>
  <si>
    <t>C7259-527</t>
  </si>
  <si>
    <t xml:space="preserve">たかはたファーム  ナチュラルドレッシング3本詰合せ  </t>
  </si>
  <si>
    <t>C7259-534</t>
  </si>
  <si>
    <t xml:space="preserve">たかはたファーム  ナチュラルドレッシング5本詰合せ  </t>
  </si>
  <si>
    <t>C7259-548</t>
  </si>
  <si>
    <t xml:space="preserve">たかはたファーム  ナチュラルドレッシング7本詰合せ  </t>
  </si>
  <si>
    <t>C7259-555</t>
  </si>
  <si>
    <t xml:space="preserve">たかはたファーム  ジャム・ドレッシング詰合せ  </t>
  </si>
  <si>
    <t>C7259-569</t>
  </si>
  <si>
    <t>C7259-576</t>
  </si>
  <si>
    <t>C7259-580</t>
  </si>
  <si>
    <t>C7259-597</t>
  </si>
  <si>
    <t xml:space="preserve">たかはたファーム  バラエティーセット  </t>
  </si>
  <si>
    <t>C7259-605</t>
  </si>
  <si>
    <t>C7260-518</t>
  </si>
  <si>
    <t xml:space="preserve">サンクゼール  ドレッシングセット  </t>
  </si>
  <si>
    <t>C7260-525</t>
  </si>
  <si>
    <t xml:space="preserve">サンクゼール  ドレッシング・オイルセット  </t>
  </si>
  <si>
    <t>C7260-539</t>
  </si>
  <si>
    <t>C7260-546</t>
  </si>
  <si>
    <t>C7260-550</t>
  </si>
  <si>
    <t>C7260-567</t>
  </si>
  <si>
    <t xml:space="preserve">飛騨高山ファクトリー  すこやかドレッシング  </t>
  </si>
  <si>
    <t>C7260-574</t>
  </si>
  <si>
    <t>C7260-588</t>
  </si>
  <si>
    <t>C7260-595</t>
  </si>
  <si>
    <t>C7260-600</t>
  </si>
  <si>
    <t>C7261-529</t>
  </si>
  <si>
    <t>日清オイリオ  ボスコオリーブオイルセット  A</t>
  </si>
  <si>
    <t>C7261-536</t>
  </si>
  <si>
    <t>C7261-540</t>
  </si>
  <si>
    <t>C7261-557</t>
  </si>
  <si>
    <t>C7261-564</t>
  </si>
  <si>
    <t>C7261-578</t>
  </si>
  <si>
    <t>味の素  オリーブオイルエクストラバージンギフト  A</t>
  </si>
  <si>
    <t>C7261-585</t>
  </si>
  <si>
    <t>C7261-599</t>
  </si>
  <si>
    <t>C7262-547</t>
  </si>
  <si>
    <t xml:space="preserve">  海と山が育んだオリーブオイルギフト  B</t>
  </si>
  <si>
    <t>C7262-554</t>
  </si>
  <si>
    <t>C7262-568</t>
  </si>
  <si>
    <t>C7262-575</t>
  </si>
  <si>
    <t>美食ファクトリー  純生搾り クッキングオイルセレクション  B</t>
  </si>
  <si>
    <t>C7262-589</t>
  </si>
  <si>
    <t>C7262-596</t>
  </si>
  <si>
    <t>C7262-604</t>
  </si>
  <si>
    <t>美食ファクトリー  純生搾り　クッキングオイルセレクション  B</t>
  </si>
  <si>
    <t>C7262-618</t>
  </si>
  <si>
    <t>C7262-625</t>
  </si>
  <si>
    <t xml:space="preserve">BERIO  エクストラバージンオリーブオイルギフト  </t>
  </si>
  <si>
    <t>C7263-516</t>
  </si>
  <si>
    <t>味の素  バラエティ調味料ギフト  A</t>
  </si>
  <si>
    <t>C7263-520</t>
  </si>
  <si>
    <t>C7263-537</t>
  </si>
  <si>
    <t>味の素  和洋中バラエティ調味料ギフト  A</t>
  </si>
  <si>
    <t>C7263-544</t>
  </si>
  <si>
    <t>C7263-558</t>
  </si>
  <si>
    <t>C7263-565</t>
  </si>
  <si>
    <t>C7263-579</t>
  </si>
  <si>
    <t>C7263-586</t>
  </si>
  <si>
    <t>味の素  和のバラエティ調味料ギフト  B</t>
  </si>
  <si>
    <t>C7263-590</t>
  </si>
  <si>
    <t>味の素  オリーブオイルエクストラバージン＆バラエティオイルギフト  A</t>
  </si>
  <si>
    <t>C7263-608</t>
  </si>
  <si>
    <t>美食ファクトリー  厳選 こだわり調味料ギフト  B</t>
  </si>
  <si>
    <t>C7263-615</t>
  </si>
  <si>
    <t>C7263-629</t>
  </si>
  <si>
    <t>C7264-510</t>
  </si>
  <si>
    <t>日清オイリオ  ヘルシーバランスギフトセット  B</t>
  </si>
  <si>
    <t>C7264-527</t>
  </si>
  <si>
    <t>C7264-534</t>
  </si>
  <si>
    <t>C7264-548</t>
  </si>
  <si>
    <t>C7264-555</t>
  </si>
  <si>
    <t>日清オイリオ  ヘルシーオイル＆調味料セット  B</t>
  </si>
  <si>
    <t>C7264-569</t>
  </si>
  <si>
    <t>日清オイリオ  バラエティ調味料ギフトセット  B</t>
  </si>
  <si>
    <t>C7264-576</t>
  </si>
  <si>
    <t>C7264-580</t>
  </si>
  <si>
    <t>日清オイリオ  調味料バラエティセット  B</t>
  </si>
  <si>
    <t>C7264-597</t>
  </si>
  <si>
    <t xml:space="preserve"> 食卓の彩り 調味料詰合せ  C</t>
  </si>
  <si>
    <t>C7264-605</t>
  </si>
  <si>
    <t>C7264-619</t>
  </si>
  <si>
    <t>C7264-626</t>
  </si>
  <si>
    <t>C7265-517</t>
  </si>
  <si>
    <t xml:space="preserve">なだ万  和風スープ  </t>
  </si>
  <si>
    <t>C7265-524</t>
  </si>
  <si>
    <t>C7265-538</t>
  </si>
  <si>
    <t>道場六三郎  スープギフト  B</t>
  </si>
  <si>
    <t>C7265-545</t>
  </si>
  <si>
    <t>C7265-559</t>
  </si>
  <si>
    <t>C7265-566</t>
  </si>
  <si>
    <t>C7265-570</t>
  </si>
  <si>
    <t>C7265-587</t>
  </si>
  <si>
    <t>C7265-594</t>
  </si>
  <si>
    <t>C7265-609</t>
  </si>
  <si>
    <t xml:space="preserve">ホテルニューオータニ  スープ缶詰セット  </t>
  </si>
  <si>
    <t>C7265-616</t>
  </si>
  <si>
    <t>C7265-620</t>
  </si>
  <si>
    <t>C7266-514</t>
  </si>
  <si>
    <t>久光家  お吸物詰合せ  C</t>
  </si>
  <si>
    <t>C7266-528</t>
  </si>
  <si>
    <t>C7266-535</t>
  </si>
  <si>
    <t>久光家  お吸物・佃煮詰合せ  C</t>
  </si>
  <si>
    <t>C7266-549</t>
  </si>
  <si>
    <t xml:space="preserve">マルコメ  フリーズドライ タニタ監修みそ汁（16食）  </t>
  </si>
  <si>
    <t>C7266-556</t>
  </si>
  <si>
    <t xml:space="preserve">マルコメ  フリーズドライ タニタ監修みそ汁（24食）  </t>
  </si>
  <si>
    <t>C7266-560</t>
  </si>
  <si>
    <t xml:space="preserve">マルコメ  フリーズドライ 京懐石お味噌汁（20食）  </t>
  </si>
  <si>
    <t>C7266-577</t>
  </si>
  <si>
    <t xml:space="preserve">マルコメ  フリーズドライ 京懐石お味噌汁（30食）  </t>
  </si>
  <si>
    <t>C7266-606</t>
  </si>
  <si>
    <t>マルトモ  鰹節屋のこだわり椀  B</t>
  </si>
  <si>
    <t>C7266-610</t>
  </si>
  <si>
    <t>C7266-627</t>
  </si>
  <si>
    <t>C7267-518</t>
  </si>
  <si>
    <t xml:space="preserve">柿安グルメフーズ  老舗のしぐれ煮詰合せ  </t>
  </si>
  <si>
    <t>C7267-525</t>
  </si>
  <si>
    <t>C7267-539</t>
  </si>
  <si>
    <t>C7267-546</t>
  </si>
  <si>
    <t>C7267-550</t>
  </si>
  <si>
    <t xml:space="preserve">わらびの里  京楽味  </t>
  </si>
  <si>
    <t>C7267-567</t>
  </si>
  <si>
    <t>C7267-574</t>
  </si>
  <si>
    <t>C7267-588</t>
  </si>
  <si>
    <t xml:space="preserve">なだ万  料亭の味づくし  </t>
  </si>
  <si>
    <t>C7267-595</t>
  </si>
  <si>
    <t>酒悦  酒寿  A</t>
  </si>
  <si>
    <t>C7267-600</t>
  </si>
  <si>
    <t>酒悦  山海探幸  A</t>
  </si>
  <si>
    <t>C7267-617</t>
  </si>
  <si>
    <t>C7267-624</t>
  </si>
  <si>
    <t>C7268-515</t>
  </si>
  <si>
    <t xml:space="preserve">小倉屋山本  昆布詰合せ  </t>
  </si>
  <si>
    <t>C7268-529</t>
  </si>
  <si>
    <t>C7268-536</t>
  </si>
  <si>
    <t xml:space="preserve">小倉屋山本  えびすめ詰合せ  </t>
  </si>
  <si>
    <t>C7268-540</t>
  </si>
  <si>
    <t>浪花佃史屋  国産佃煮詰合せ  A</t>
  </si>
  <si>
    <t>C7268-557</t>
  </si>
  <si>
    <t>C7268-564</t>
  </si>
  <si>
    <t>C7268-578</t>
  </si>
  <si>
    <t>C7268-585</t>
  </si>
  <si>
    <t>C7268-599</t>
  </si>
  <si>
    <t>C7268-607</t>
  </si>
  <si>
    <t xml:space="preserve">磯じまん  日本全国うまいものめぐり  </t>
  </si>
  <si>
    <t>C7268-614</t>
  </si>
  <si>
    <t>C7268-628</t>
  </si>
  <si>
    <t>C7269-519</t>
  </si>
  <si>
    <t xml:space="preserve">  有明海柳川産海苔詰合せ  B</t>
  </si>
  <si>
    <t>C7269-526</t>
  </si>
  <si>
    <t>C7269-530</t>
  </si>
  <si>
    <t>C7269-547</t>
  </si>
  <si>
    <t>C7269-554</t>
  </si>
  <si>
    <t>C7269-568</t>
  </si>
  <si>
    <t>やま磯 朝めしカップ 卓上味付海苔ギフト  A</t>
  </si>
  <si>
    <t>C7269-575</t>
  </si>
  <si>
    <t>C7269-589</t>
  </si>
  <si>
    <t>C7269-596</t>
  </si>
  <si>
    <t>C7269-604</t>
  </si>
  <si>
    <t>C7270-517</t>
  </si>
  <si>
    <t>山形屋海苔店  山形屋海苔詰合せ  A</t>
  </si>
  <si>
    <t>C7270-524</t>
  </si>
  <si>
    <t>C7270-538</t>
  </si>
  <si>
    <t>C7270-545</t>
  </si>
  <si>
    <t xml:space="preserve">白子のり  有明海産のり詰合せ  </t>
  </si>
  <si>
    <t>C7270-559</t>
  </si>
  <si>
    <t>C7270-566</t>
  </si>
  <si>
    <t>C7270-570</t>
  </si>
  <si>
    <t xml:space="preserve">白子のり  味いろいろ海苔詰合せ  </t>
  </si>
  <si>
    <t>C7270-587</t>
  </si>
  <si>
    <t>C7270-594</t>
  </si>
  <si>
    <t>浜乙女  遠赤焙焼 味のりてりやき  A</t>
  </si>
  <si>
    <t>C7270-609</t>
  </si>
  <si>
    <t>C7270-616</t>
  </si>
  <si>
    <t>C7270-620</t>
  </si>
  <si>
    <t>C7270-637</t>
  </si>
  <si>
    <t>C7271-514</t>
  </si>
  <si>
    <t>大森屋 銀彩 海苔＆お茶漬詰合せ  C</t>
  </si>
  <si>
    <t>C7271-528</t>
  </si>
  <si>
    <t>大森屋 銀彩 海苔＆お茶漬詰合せ   C</t>
  </si>
  <si>
    <t>C7271-535</t>
  </si>
  <si>
    <t>C7271-549</t>
  </si>
  <si>
    <t>C7271-556</t>
  </si>
  <si>
    <t>C7271-560</t>
  </si>
  <si>
    <t>C7271-577</t>
  </si>
  <si>
    <t>マルトモ 旨味 かつお節詰合せ  B</t>
  </si>
  <si>
    <t>C7271-584</t>
  </si>
  <si>
    <t>C7271-598</t>
  </si>
  <si>
    <t>C7271-606</t>
  </si>
  <si>
    <t>C7271-610</t>
  </si>
  <si>
    <t>C7272-518</t>
  </si>
  <si>
    <t xml:space="preserve">ニッスイ  かに缶びん詰ギフトセット  </t>
  </si>
  <si>
    <t>C7272-525</t>
  </si>
  <si>
    <t>C7272-539</t>
  </si>
  <si>
    <t xml:space="preserve">ニッスイ  びん詰ギフトセット  </t>
  </si>
  <si>
    <t>C7272-546</t>
  </si>
  <si>
    <t xml:space="preserve">ニッスイ  かに缶ふかひれスープ缶ギフトセット  </t>
  </si>
  <si>
    <t>C7272-550</t>
  </si>
  <si>
    <t xml:space="preserve">ニッスイ  かに缶びん詰スープ缶ギフトセット  </t>
  </si>
  <si>
    <t>C7272-567</t>
  </si>
  <si>
    <t xml:space="preserve">ニッスイ  紅ずわいがに缶詰ギフトセット  </t>
  </si>
  <si>
    <t>C7272-574</t>
  </si>
  <si>
    <t>C7272-588</t>
  </si>
  <si>
    <t>あけぼの  紅ずわいがに缶・瓶詰詰合せ  B</t>
  </si>
  <si>
    <t>C7272-595</t>
  </si>
  <si>
    <t>はごろもフーズ  バラエティシーフードギフト  D</t>
  </si>
  <si>
    <t>C7272-600</t>
  </si>
  <si>
    <t>C7272-617</t>
  </si>
  <si>
    <t>はごろもフーズ  シーチキンギフト  A</t>
  </si>
  <si>
    <t>C7272-624</t>
  </si>
  <si>
    <t>C7273-515</t>
  </si>
  <si>
    <t xml:space="preserve">ル・コルドン・ブルー  パスタ＆パスタソースセット  </t>
  </si>
  <si>
    <t>C7273-529</t>
  </si>
  <si>
    <t xml:space="preserve">ル・コルドン・ブルー  オイル＆ヴィネガーセット  </t>
  </si>
  <si>
    <t>C7273-536</t>
  </si>
  <si>
    <t>美食ファクトリー  タンタパスタバラエティ～スパゲッティ～  B</t>
  </si>
  <si>
    <t>C7273-540</t>
  </si>
  <si>
    <t>C7273-557</t>
  </si>
  <si>
    <t>昭和  至福のひとときパスタセット  A</t>
  </si>
  <si>
    <t>C7273-564</t>
  </si>
  <si>
    <t>C7273-578</t>
  </si>
  <si>
    <t>博多華味鳥  チキンカレー（6食）  A</t>
  </si>
  <si>
    <t>C7273-585</t>
  </si>
  <si>
    <t>博多華味鳥  チキンカレー（8食）  A</t>
  </si>
  <si>
    <t>C7273-599</t>
  </si>
  <si>
    <t>博多華味鳥  チキンカレー（9食）  A</t>
  </si>
  <si>
    <t>C7273-607</t>
  </si>
  <si>
    <t>新宿中村屋  国産カリー 詰合せ  A</t>
  </si>
  <si>
    <t>C7273-614</t>
  </si>
  <si>
    <t>新宿中村屋  プチレトルト詰合せ  A</t>
  </si>
  <si>
    <t>C7273-628</t>
  </si>
  <si>
    <t>新宿中村屋  レトルト詰合せ  A</t>
  </si>
  <si>
    <t>C7274-519</t>
  </si>
  <si>
    <t>揖保乃糸  特級品  B</t>
  </si>
  <si>
    <t>C7274-526</t>
  </si>
  <si>
    <t>C7274-530</t>
  </si>
  <si>
    <t>C7274-547</t>
  </si>
  <si>
    <t>喜泉庵  手折りそば 詰合せ  A</t>
  </si>
  <si>
    <t>C7274-554</t>
  </si>
  <si>
    <t>C7274-568</t>
  </si>
  <si>
    <t>越後ファーム  人気品種食べ比べセット  B</t>
  </si>
  <si>
    <t>C7274-575</t>
  </si>
  <si>
    <t>C7274-589</t>
  </si>
  <si>
    <t>美食ファクトリー  蔵出し卵がけ醤油と美味しい米ギフト  A</t>
  </si>
  <si>
    <t>C7274-596</t>
  </si>
  <si>
    <t>C7274-604</t>
  </si>
  <si>
    <t xml:space="preserve">博多華味鳥  料亭のとり雑炊・親子丼セット  </t>
  </si>
  <si>
    <t>C7274-618</t>
  </si>
  <si>
    <t>C7274-625</t>
  </si>
  <si>
    <t>岩惣  紀州南高梅 一粒梅（12粒）  A</t>
  </si>
  <si>
    <t>C7274-639</t>
  </si>
  <si>
    <t>岩惣  紀州南高梅 一粒梅（20粒）  A</t>
  </si>
  <si>
    <t>C7275-516T</t>
  </si>
  <si>
    <t xml:space="preserve">北海道トンデンファーム  ギフトセット  </t>
  </si>
  <si>
    <t>C7275-520T</t>
  </si>
  <si>
    <t>C7275-537T</t>
  </si>
  <si>
    <t>C7275-544T</t>
  </si>
  <si>
    <t xml:space="preserve">伊藤ハム 彩吟銘 ギフトセット  </t>
  </si>
  <si>
    <t>C7275-558T</t>
  </si>
  <si>
    <t>C7275-565T</t>
  </si>
  <si>
    <t xml:space="preserve">伊藤ハム 伝承の輝 ギフトセット  </t>
  </si>
  <si>
    <t>C7275-579T</t>
  </si>
  <si>
    <t>C7275-586T</t>
  </si>
  <si>
    <t>C7275-590T</t>
  </si>
  <si>
    <t xml:space="preserve">伊藤ハム  ローストビーフギフトセット  </t>
  </si>
  <si>
    <t>C7275-608T</t>
  </si>
  <si>
    <t>C7275-615T</t>
  </si>
  <si>
    <t xml:space="preserve">  飛騨牛すき焼き（もも・肩）  </t>
  </si>
  <si>
    <t>C7275-629T</t>
  </si>
  <si>
    <t>C7276-510T</t>
  </si>
  <si>
    <t xml:space="preserve">ニッポンハム  2本詰ギフト  </t>
  </si>
  <si>
    <t>C7276-527T</t>
  </si>
  <si>
    <t xml:space="preserve">ニッポンハム  3本詰ギフト  </t>
  </si>
  <si>
    <t>C7276-534T</t>
  </si>
  <si>
    <t xml:space="preserve">ニッポンハム  4本詰ギフト  </t>
  </si>
  <si>
    <t>C7276-548T</t>
  </si>
  <si>
    <t xml:space="preserve">南日本ハム  九州産黒豚5本詰ギフト  </t>
  </si>
  <si>
    <t>C7276-555T</t>
  </si>
  <si>
    <t xml:space="preserve">南日本ハム  九州産黒豚6本詰ギフト  </t>
  </si>
  <si>
    <t>C7276-569T</t>
  </si>
  <si>
    <t xml:space="preserve">元祖餃子の店 珉珉  生餃子（60個）  </t>
  </si>
  <si>
    <t>C7276-576T</t>
  </si>
  <si>
    <t xml:space="preserve">  紀州南高梅 幸の梅 個包装  </t>
  </si>
  <si>
    <t>C7276-580T</t>
  </si>
  <si>
    <t xml:space="preserve">京都祇園 山玄茶  西京漬け詰合せ  </t>
  </si>
  <si>
    <t>C7276-597T</t>
  </si>
  <si>
    <t xml:space="preserve">  広島産 大粒のかきフライ  </t>
  </si>
  <si>
    <t>C7276-605T</t>
  </si>
  <si>
    <t xml:space="preserve">  博多「めいこう」無着色辛子明太子（昆布入り）  </t>
  </si>
  <si>
    <t>C7276-619T</t>
  </si>
  <si>
    <t>C7276-626T</t>
  </si>
  <si>
    <t xml:space="preserve">貝新フーズ  三重桑名名物 蛤・あさり・しそのみ志ぐれ煮詰合せ  </t>
  </si>
  <si>
    <t>C7277-517T</t>
  </si>
  <si>
    <t>C7277-524T</t>
  </si>
  <si>
    <t xml:space="preserve">銀座千疋屋  銀座フルーツクーヘン  </t>
  </si>
  <si>
    <t>C7277-538T</t>
  </si>
  <si>
    <t xml:space="preserve">銀座千疋屋  銀座フルーツタルト  </t>
  </si>
  <si>
    <t>C7277-545T</t>
  </si>
  <si>
    <t xml:space="preserve">銀座千疋屋  銀座プレミアムアイス  </t>
  </si>
  <si>
    <t>C7277-559T</t>
  </si>
  <si>
    <t xml:space="preserve">銀座千疋屋  銀座パルフェ  </t>
  </si>
  <si>
    <t>C7277-566T</t>
  </si>
  <si>
    <t xml:space="preserve">銀座千疋屋  銀座フルーツタルトアイス  </t>
  </si>
  <si>
    <t>C7277-570T</t>
  </si>
  <si>
    <t xml:space="preserve">コールド・ストーン・クリーマリー  プレミアムアイスキャンディ10本セット  </t>
  </si>
  <si>
    <t>C7278-514T</t>
  </si>
  <si>
    <t xml:space="preserve">フォション  プレミアムアイスクリーム詰合せ  </t>
  </si>
  <si>
    <t>C7278-528T</t>
  </si>
  <si>
    <t>C7278-535T</t>
  </si>
  <si>
    <t xml:space="preserve">神戸コトブキ  バームクーヘンセット  </t>
  </si>
  <si>
    <t>C7278-549T</t>
  </si>
  <si>
    <t xml:space="preserve">パティスリーボア  ロイヤルブリュレバーム  </t>
  </si>
  <si>
    <t>C7278-556T</t>
  </si>
  <si>
    <t xml:space="preserve">奈良祥樂  米粉ロール詰合せ  </t>
  </si>
  <si>
    <t>C7278-560T</t>
  </si>
  <si>
    <t xml:space="preserve">芦屋シェフ・アサヤマ  芦屋マンゴーパフェ  </t>
  </si>
  <si>
    <t>C7278-577T</t>
  </si>
  <si>
    <t>C7278-584T</t>
  </si>
  <si>
    <t xml:space="preserve">銀座 レ ロジェ エギュスキロール  銀座マンゴープリン  </t>
  </si>
  <si>
    <t>C7278-598T</t>
  </si>
  <si>
    <t xml:space="preserve">ガレー  プレミアムアイスクリームセット  </t>
  </si>
  <si>
    <t>C7278-606T</t>
  </si>
  <si>
    <t xml:space="preserve">銀座 レ ロジェ エギュスキロール  アイス  </t>
  </si>
  <si>
    <t>C7278-610T</t>
  </si>
  <si>
    <t xml:space="preserve">ハーゲンダッツ  スペシャルセット  </t>
  </si>
  <si>
    <t>C7279-518B</t>
  </si>
  <si>
    <t xml:space="preserve">長﨑堂  ブライダルカステーラ  </t>
  </si>
  <si>
    <t>C7279-525B</t>
  </si>
  <si>
    <t xml:space="preserve">ブールミッシュ  ブライダル2段重ね・カトレア  </t>
  </si>
  <si>
    <t>C7279-539B</t>
  </si>
  <si>
    <t>石鍋 裕プロデュース  QUEEN ALICEスイーツセット（デザート皿付）  C</t>
  </si>
  <si>
    <t>C7280-516</t>
  </si>
  <si>
    <t>プルーン  マグ＆カフェスウィーツバームセット お花たち B</t>
  </si>
  <si>
    <t>C7280-520</t>
  </si>
  <si>
    <t>プルーン  マグ＆カフェスウィーツバームセット 手描きハート B</t>
  </si>
  <si>
    <t>C7280-537</t>
  </si>
  <si>
    <t>プルーン  マグ＆カフェスウィーツサブレ お花たち B</t>
  </si>
  <si>
    <t>C7280-544</t>
  </si>
  <si>
    <t>プルーン  マグ＆カフェスウィーツサブレ 手描きハート B</t>
  </si>
  <si>
    <t>C7280-558</t>
  </si>
  <si>
    <t>プルーン  マグ＆カフェバームDXセット お花たち B</t>
  </si>
  <si>
    <t>C7280-565</t>
  </si>
  <si>
    <t>プルーン  マグ＆カフェバームDXセット 手描きハート B</t>
  </si>
  <si>
    <t>C7280-579</t>
  </si>
  <si>
    <t>プルーン  お花たち マグプレート＆カフェバームDXセット  B</t>
  </si>
  <si>
    <t>C7280-586B</t>
  </si>
  <si>
    <t xml:space="preserve">  白無垢 SHIROMUKU（プレーン）  D</t>
  </si>
  <si>
    <t>C7280-590B</t>
  </si>
  <si>
    <t xml:space="preserve">  白無垢 SHIROMUKU 抹茶 D</t>
  </si>
  <si>
    <t>C7280-608B</t>
  </si>
  <si>
    <t xml:space="preserve">  白無垢 SHIROMUKU イチゴ D</t>
  </si>
  <si>
    <t>C7280-615B</t>
  </si>
  <si>
    <t xml:space="preserve">  白無垢 SHIROMUKU メロン D</t>
  </si>
  <si>
    <t>C7281-510B</t>
  </si>
  <si>
    <t>ドルチェ デュオ アンティーク マジカル ティータイムセット 03  C</t>
  </si>
  <si>
    <t>C7281-527B</t>
  </si>
  <si>
    <t>ドルチェ デュオ DARI-K 濃厚生チョコとの出逢い 01  C</t>
  </si>
  <si>
    <t>C7281-534B</t>
  </si>
  <si>
    <t>ドルチェ デュオ  よつ葉のハートデニッシュ（メープル＆チョコマーブル）  C</t>
  </si>
  <si>
    <t>C7281-548B</t>
  </si>
  <si>
    <t>ドルチェ デュオ  LOVE2マフィン＆ペアリング(ラブリーBOX仕様)  C</t>
  </si>
  <si>
    <t>C7281-555B</t>
  </si>
  <si>
    <t>ドルチェ デュオ  小さな焼き菓子たち(ラブリーBOX仕様)  C</t>
  </si>
  <si>
    <t>C7281-569B</t>
  </si>
  <si>
    <t>ドルチェ デュオ  ご縁 バウムクーヘン（桐箱入）  C</t>
  </si>
  <si>
    <t>C7281-576B</t>
  </si>
  <si>
    <t>ドルチェ デュオ  -寿-バウムクーヘン(桐箱入)  C</t>
  </si>
  <si>
    <t>C7281-580B</t>
  </si>
  <si>
    <t>ドルチェ デュオ  和洋折衷　御菓子  C</t>
  </si>
  <si>
    <t>C7281-597B</t>
  </si>
  <si>
    <t xml:space="preserve">  アニバーサリーバウムクーヘン  C</t>
  </si>
  <si>
    <t>C7282-517B</t>
  </si>
  <si>
    <t xml:space="preserve"> セレブコレクション バームクーヘン  C</t>
  </si>
  <si>
    <t>C7282-524B</t>
  </si>
  <si>
    <t xml:space="preserve"> セレブコレクション ショコラバーム  C</t>
  </si>
  <si>
    <t>C7282-538B</t>
  </si>
  <si>
    <t xml:space="preserve"> セレブコレクション 2層バームセット  C</t>
  </si>
  <si>
    <t>C7282-545B</t>
  </si>
  <si>
    <t xml:space="preserve"> セレブコレクション チーズケーキ  C</t>
  </si>
  <si>
    <t>C7282-559B</t>
  </si>
  <si>
    <t xml:space="preserve"> ローズ フルーツケーキ＆バーム  C</t>
  </si>
  <si>
    <t>C7282-566B</t>
  </si>
  <si>
    <t xml:space="preserve"> ローズ チョコケーキ＆バーム  C</t>
  </si>
  <si>
    <t>C7282-570B</t>
  </si>
  <si>
    <t xml:space="preserve"> ローズ チョコケーキ＆タルト  C</t>
  </si>
  <si>
    <t>C7282-587B</t>
  </si>
  <si>
    <t>ジャンティ  ムーンフロマージュ  C</t>
  </si>
  <si>
    <t>C7282-594B</t>
  </si>
  <si>
    <t>ジャンティ  濃厚ガトーショコラ  C</t>
  </si>
  <si>
    <t>C7283-514</t>
  </si>
  <si>
    <t>まるじょう  華  C</t>
  </si>
  <si>
    <t>C7283-528</t>
  </si>
  <si>
    <t>まるじょう  TKG-smile  C</t>
  </si>
  <si>
    <t>C7283-535</t>
  </si>
  <si>
    <t>まるじょう  胡蝶  C</t>
  </si>
  <si>
    <t>C7283-549</t>
  </si>
  <si>
    <t>マルトモ 祝 かつお節詰合せ  B</t>
  </si>
  <si>
    <t>C7283-556</t>
  </si>
  <si>
    <t>C7283-560</t>
  </si>
  <si>
    <t>C7283-577</t>
  </si>
  <si>
    <t>ヤマキ  カツオパック詰合せ  A</t>
  </si>
  <si>
    <t>C7283-584</t>
  </si>
  <si>
    <t>C7283-598</t>
  </si>
  <si>
    <t>優雅亭  北の贅沢茶漬け「熟成新巻鮭 三昧」  C</t>
  </si>
  <si>
    <t>C7283-606</t>
  </si>
  <si>
    <t>優雅亭  めで鯛茶漬けセット  C</t>
  </si>
  <si>
    <t>C7283-610</t>
  </si>
  <si>
    <t>エレガンス＆グレース  たっぷりスープdeFuwFuw-ふぅふぅ-  D</t>
  </si>
  <si>
    <t>C7283-627</t>
  </si>
  <si>
    <t>エレガンス＆グレース  スープdeFuwFuw-ふぅふぅ-  D</t>
  </si>
  <si>
    <t>C7285-515</t>
  </si>
  <si>
    <t>アルバ1913  No.1デイリーハンド＆ネイルクリーム  C</t>
  </si>
  <si>
    <t>C7285-529</t>
  </si>
  <si>
    <t>アルバ1913  No.14リフレッシングフットスプレー  C</t>
  </si>
  <si>
    <t>C7285-536</t>
  </si>
  <si>
    <t>アルバ1913  No.2リッチボディバター  C</t>
  </si>
  <si>
    <t>C7285-540</t>
  </si>
  <si>
    <t>アルバ1913  No.18マッサージキャンドル  C</t>
  </si>
  <si>
    <t>C7286-519</t>
  </si>
  <si>
    <t xml:space="preserve">フロッシュ  洗剤セット アロエヴェラ </t>
  </si>
  <si>
    <t>C7286-526</t>
  </si>
  <si>
    <t xml:space="preserve">フロッシュ  洗剤セット ざくろ </t>
  </si>
  <si>
    <t>C7286-530</t>
  </si>
  <si>
    <t xml:space="preserve">フロッシュ  洗剤セット  </t>
  </si>
  <si>
    <t>C7286-547</t>
  </si>
  <si>
    <t>C7286-554</t>
  </si>
  <si>
    <t>C7287-516</t>
  </si>
  <si>
    <t>スヌーピー＆ウッドストック  湯ったり石けんぎふと ゆず C</t>
  </si>
  <si>
    <t>C7287-520</t>
  </si>
  <si>
    <t>スヌーピー＆ウッドストック  湯ったり石けんぎふと りんご C</t>
  </si>
  <si>
    <t>C7287-537</t>
  </si>
  <si>
    <t>C7287-544</t>
  </si>
  <si>
    <t>C7287-558</t>
  </si>
  <si>
    <t>スヌーピー  ハーブのうるおいソープギフト  C</t>
  </si>
  <si>
    <t>C7287-565</t>
  </si>
  <si>
    <t>C7287-579</t>
  </si>
  <si>
    <t>C7287-586</t>
  </si>
  <si>
    <t>C7287-590</t>
  </si>
  <si>
    <t>C7288-510</t>
  </si>
  <si>
    <t>ロディ  キッチン洗剤  C</t>
  </si>
  <si>
    <t>C7288-527</t>
  </si>
  <si>
    <t>ロディ  キッチン洗剤詰合せギフト  C</t>
  </si>
  <si>
    <t>C7288-534</t>
  </si>
  <si>
    <t>C7288-548</t>
  </si>
  <si>
    <t>C7288-555</t>
  </si>
  <si>
    <t>ロディ  サニタリーギフトセット  C</t>
  </si>
  <si>
    <t>C7288-569</t>
  </si>
  <si>
    <t>C7288-576</t>
  </si>
  <si>
    <t>C7288-580</t>
  </si>
  <si>
    <t>C7288-597</t>
  </si>
  <si>
    <t>C7289-517</t>
  </si>
  <si>
    <t>フロッシュ  キッチン洗剤ギフト  B</t>
  </si>
  <si>
    <t>C7289-524</t>
  </si>
  <si>
    <t>C7289-538</t>
  </si>
  <si>
    <t>フロッシュ  キッチン洗剤ギフト アロエヴェラ C</t>
  </si>
  <si>
    <t>C7289-545</t>
  </si>
  <si>
    <t>フロッシュ  キッチン洗剤ギフト ざくろ C</t>
  </si>
  <si>
    <t>C7289-559</t>
  </si>
  <si>
    <t>C7289-566</t>
  </si>
  <si>
    <t>C7289-570</t>
  </si>
  <si>
    <t>フロッシュ  キッチン洗剤ギフト  C</t>
  </si>
  <si>
    <t>C7289-587</t>
  </si>
  <si>
    <t>C7289-594</t>
  </si>
  <si>
    <t>C7289-609</t>
  </si>
  <si>
    <t>C7290-515</t>
  </si>
  <si>
    <t>メートル・サボン・ド・マルセイユ  サボン・ド・マルセイユ アソートセレクション  D</t>
  </si>
  <si>
    <t>C7290-529</t>
  </si>
  <si>
    <t>C7290-536</t>
  </si>
  <si>
    <t>エル メゾン  薬用ハンドソープ  B</t>
  </si>
  <si>
    <t>C7290-540</t>
  </si>
  <si>
    <t>エル メゾン  薬用ハンドソープセット  B</t>
  </si>
  <si>
    <t>C7290-557</t>
  </si>
  <si>
    <t>エル メゾン  ボディソープギフト  D</t>
  </si>
  <si>
    <t>C7290-564</t>
  </si>
  <si>
    <t>C7290-578</t>
  </si>
  <si>
    <t>C7290-585</t>
  </si>
  <si>
    <t>C7291-519</t>
  </si>
  <si>
    <t xml:space="preserve">  おむつBOX（男の子用） Sサイズ A</t>
  </si>
  <si>
    <t>C7291-526</t>
  </si>
  <si>
    <t>C7291-530</t>
  </si>
  <si>
    <t xml:space="preserve">  おむつBOX（女の子用） Sサイズ A</t>
  </si>
  <si>
    <t>C7291-547</t>
  </si>
  <si>
    <t>C7291-554</t>
  </si>
  <si>
    <t>ウタマロ  石鹸セット  B</t>
  </si>
  <si>
    <t>C7291-568</t>
  </si>
  <si>
    <t>ウタマロ  石鹸・キッチン洗剤ギフト  B</t>
  </si>
  <si>
    <t>C7291-575</t>
  </si>
  <si>
    <t>C7291-589</t>
  </si>
  <si>
    <t>牛乳石鹸  ミルキィフレッシュセット  C</t>
  </si>
  <si>
    <t>C7291-596</t>
  </si>
  <si>
    <t>C7291-604</t>
  </si>
  <si>
    <t>C7292-516</t>
  </si>
  <si>
    <t xml:space="preserve">花王  バブプレミアムアロマギフト  </t>
  </si>
  <si>
    <t>C7292-520</t>
  </si>
  <si>
    <t>C7292-537</t>
  </si>
  <si>
    <t>C7292-544</t>
  </si>
  <si>
    <t xml:space="preserve">花王  バブ健康入浴ギフト  </t>
  </si>
  <si>
    <t>C7292-558</t>
  </si>
  <si>
    <t>C7292-565</t>
  </si>
  <si>
    <t>C7292-579</t>
  </si>
  <si>
    <t>バスクリン  きき湯オリジナルギフトセット  B</t>
  </si>
  <si>
    <t>C7292-586</t>
  </si>
  <si>
    <t>C7292-590</t>
  </si>
  <si>
    <t>C7293-510</t>
  </si>
  <si>
    <t xml:space="preserve">花王  ウルトラアタックNeoギフト  </t>
  </si>
  <si>
    <t>C7293-527</t>
  </si>
  <si>
    <t>C7293-534</t>
  </si>
  <si>
    <t>C7293-548</t>
  </si>
  <si>
    <t>C7293-555</t>
  </si>
  <si>
    <t>C7293-569</t>
  </si>
  <si>
    <t xml:space="preserve">花王  ウルトラアタックNeo 香りのブーケギフト  </t>
  </si>
  <si>
    <t>C7293-576</t>
  </si>
  <si>
    <t>C7293-580</t>
  </si>
  <si>
    <t>C7293-597</t>
  </si>
  <si>
    <t xml:space="preserve">花王  ウルトラアタックNeo香りのブーケギフト  </t>
  </si>
  <si>
    <t>C7293-605</t>
  </si>
  <si>
    <t>C7294-517</t>
  </si>
  <si>
    <t>花王  アタックバイオジェルギフト  C</t>
  </si>
  <si>
    <t>C7294-524</t>
  </si>
  <si>
    <t>C7294-538</t>
  </si>
  <si>
    <t>C7294-545</t>
  </si>
  <si>
    <t>C7294-559</t>
  </si>
  <si>
    <t>C7294-566</t>
  </si>
  <si>
    <t>C7294-570</t>
  </si>
  <si>
    <t xml:space="preserve">花王  アタックギフト  </t>
  </si>
  <si>
    <t>C7294-587</t>
  </si>
  <si>
    <t>C7294-594</t>
  </si>
  <si>
    <t>C7294-609</t>
  </si>
  <si>
    <t>P＆G  ボールド香りのセット  A</t>
  </si>
  <si>
    <t>C7294-616</t>
  </si>
  <si>
    <t>C7294-620</t>
  </si>
  <si>
    <t>C7295-514</t>
  </si>
  <si>
    <t>P＆G  アリエールイオンパワージェルセット  A</t>
  </si>
  <si>
    <t>C7295-528</t>
  </si>
  <si>
    <t>C7295-535</t>
  </si>
  <si>
    <t>C7295-549</t>
  </si>
  <si>
    <t>C7295-556</t>
  </si>
  <si>
    <t>C7295-560</t>
  </si>
  <si>
    <t xml:space="preserve">P＆G  アリエールジェルボールギフトセット  </t>
  </si>
  <si>
    <t>C7295-577</t>
  </si>
  <si>
    <t>C7295-584</t>
  </si>
  <si>
    <t>C7295-598</t>
  </si>
  <si>
    <t xml:space="preserve">P＆G  ボールドジェルボールギフトセット  </t>
  </si>
  <si>
    <t>C7295-606</t>
  </si>
  <si>
    <t>C7295-610</t>
  </si>
  <si>
    <t>C7296-518</t>
  </si>
  <si>
    <t xml:space="preserve">ライオン  トップスーパーナノックスギフト  </t>
  </si>
  <si>
    <t>C7296-525</t>
  </si>
  <si>
    <t>C7296-539</t>
  </si>
  <si>
    <t>C7296-546</t>
  </si>
  <si>
    <t>C7296-550</t>
  </si>
  <si>
    <t>C7296-567</t>
  </si>
  <si>
    <t>C7296-574</t>
  </si>
  <si>
    <t>C7296-588</t>
  </si>
  <si>
    <t xml:space="preserve">ライオン  香りつづくトップアロマプラスギフトセット  </t>
  </si>
  <si>
    <t>C7296-595</t>
  </si>
  <si>
    <t>C7296-600</t>
  </si>
  <si>
    <t xml:space="preserve">ライオン  トップハイジアギフトセット  </t>
  </si>
  <si>
    <t>C7296-617</t>
  </si>
  <si>
    <t>C7296-624</t>
  </si>
  <si>
    <t>アンリ・シャルパンティエ  フィナンシェ・マドレーヌ詰合せ*</t>
    <phoneticPr fontId="2"/>
  </si>
  <si>
    <t xml:space="preserve">アンリ・シャルパンティエ  フィナンシェ・マドレーヌ詰合せ* </t>
    <phoneticPr fontId="2"/>
  </si>
  <si>
    <t xml:space="preserve">アンリ・シャルパンティエ  フィナンシェ・マドレーヌ詰合せ*  </t>
    <phoneticPr fontId="2"/>
  </si>
  <si>
    <t xml:space="preserve">ユーハイム  バウムクーヘン*  </t>
    <phoneticPr fontId="2"/>
  </si>
  <si>
    <t xml:space="preserve">ユーハイム  リーベスバウム*  </t>
    <phoneticPr fontId="2"/>
  </si>
  <si>
    <t xml:space="preserve">ユーハイム  リーベスバウムアソート*  </t>
    <phoneticPr fontId="2"/>
  </si>
  <si>
    <t xml:space="preserve">ユーハイム  トリアーデ*  </t>
    <phoneticPr fontId="2"/>
  </si>
  <si>
    <t xml:space="preserve">モロゾフ  ブロードランド*  </t>
    <phoneticPr fontId="2"/>
  </si>
  <si>
    <t xml:space="preserve">モロゾフ  ブロードランド*  </t>
    <phoneticPr fontId="2"/>
  </si>
  <si>
    <t xml:space="preserve">モロゾフ  ブロードランド*  </t>
    <phoneticPr fontId="2"/>
  </si>
  <si>
    <t xml:space="preserve">ブールミッシュ  ガトー・スフレ（15個入）*  </t>
    <phoneticPr fontId="2"/>
  </si>
  <si>
    <t xml:space="preserve">ブールミッシュ  ガトー・スフレ（20個入）*  </t>
    <phoneticPr fontId="2"/>
  </si>
  <si>
    <t xml:space="preserve">ブールミッシュ  ガトー・ヴァリエ（14個入）*  </t>
    <phoneticPr fontId="2"/>
  </si>
  <si>
    <t xml:space="preserve">ブールミッシュ  ガトー・ヴァリエ（18個入）*  </t>
    <phoneticPr fontId="2"/>
  </si>
  <si>
    <t xml:space="preserve">ブールミッシュ  ギフトセット（16個入）*  </t>
    <phoneticPr fontId="2"/>
  </si>
  <si>
    <t xml:space="preserve">ブールミッシュ  ギフトセット（26個入）*  </t>
    <phoneticPr fontId="2"/>
  </si>
  <si>
    <t xml:space="preserve">ブールミッシュ  ガレット・コレクション（20個入）*  </t>
    <phoneticPr fontId="2"/>
  </si>
  <si>
    <t xml:space="preserve">  泉仙　慶祝宝重*  A</t>
    <phoneticPr fontId="2"/>
  </si>
  <si>
    <t>スーパースイーツ  焼き菓子＆紅茶詰合せ*  A</t>
    <phoneticPr fontId="2"/>
  </si>
  <si>
    <t xml:space="preserve">長﨑堂  名入れカステーラ詰合せ*  </t>
    <phoneticPr fontId="2"/>
  </si>
  <si>
    <t xml:space="preserve">長﨑堂  名入れカステーラ ラスク付セット*  </t>
    <phoneticPr fontId="2"/>
  </si>
  <si>
    <t xml:space="preserve">長﨑堂  名入れカステーラ（小）*  </t>
    <phoneticPr fontId="2"/>
  </si>
  <si>
    <t xml:space="preserve">長﨑堂  名入れカステーラ（大）*  </t>
    <phoneticPr fontId="2"/>
  </si>
  <si>
    <t>長﨑堂＆マイハート  名入れカステーラ＆ギフトカタログセット*  A</t>
    <phoneticPr fontId="2"/>
  </si>
  <si>
    <t>長﨑堂＆マイハート  名入れカステーラ＆ギフトカタログセット*  A</t>
    <phoneticPr fontId="2"/>
  </si>
  <si>
    <t>長﨑堂＆マイハート  名入れカステーラ＆ギフトカタログセット*  A</t>
    <phoneticPr fontId="2"/>
  </si>
  <si>
    <t>M601</t>
  </si>
  <si>
    <t>M602</t>
  </si>
  <si>
    <t>M603</t>
  </si>
  <si>
    <t>M604</t>
  </si>
  <si>
    <t>M605</t>
  </si>
  <si>
    <t>M606</t>
  </si>
  <si>
    <t>M607</t>
  </si>
  <si>
    <t>M608</t>
  </si>
  <si>
    <t>M609</t>
  </si>
  <si>
    <t>M610</t>
  </si>
  <si>
    <t>M611</t>
  </si>
  <si>
    <t>M612</t>
  </si>
  <si>
    <t>M613</t>
  </si>
  <si>
    <t>　　　・申込商品番号は、ハイフンを入れて半角で「C7004-518」、「M601」の形で入力して下さい。</t>
    <phoneticPr fontId="2"/>
  </si>
  <si>
    <t>2016年12月26日改訂</t>
    <phoneticPr fontId="2"/>
  </si>
  <si>
    <t>お届け先様 　1ページ目　Hellow Baby 2017</t>
    <rPh sb="1" eb="2">
      <t>トド</t>
    </rPh>
    <rPh sb="3" eb="5">
      <t>サキサマ</t>
    </rPh>
    <rPh sb="11" eb="12">
      <t>メ</t>
    </rPh>
    <phoneticPr fontId="11"/>
  </si>
  <si>
    <t>お届け先様 　2ページ目　　Hellow Baby 2017</t>
    <rPh sb="1" eb="2">
      <t>トド</t>
    </rPh>
    <rPh sb="3" eb="5">
      <t>サキサマ</t>
    </rPh>
    <phoneticPr fontId="11"/>
  </si>
  <si>
    <t>お届け先様 　3ページ目　　Hellow Baby 2017</t>
    <rPh sb="1" eb="2">
      <t>トド</t>
    </rPh>
    <rPh sb="3" eb="5">
      <t>サキサマ</t>
    </rPh>
    <phoneticPr fontId="11"/>
  </si>
  <si>
    <r>
      <t>ご依頼主（配送伝票の贈り主）様　　　　　　　　　　　　　　　　　　　　　　　　　　　　　　　</t>
    </r>
    <r>
      <rPr>
        <sz val="10"/>
        <rFont val="MS UI Gothic"/>
        <family val="3"/>
        <charset val="128"/>
      </rPr>
      <t>　Hellow Baby 2017</t>
    </r>
    <rPh sb="1" eb="4">
      <t>イライヌシ</t>
    </rPh>
    <rPh sb="5" eb="7">
      <t>ハイソウ</t>
    </rPh>
    <rPh sb="7" eb="9">
      <t>デンピョウ</t>
    </rPh>
    <rPh sb="10" eb="11">
      <t>オク</t>
    </rPh>
    <rPh sb="12" eb="13">
      <t>ヌシ</t>
    </rPh>
    <rPh sb="14" eb="15">
      <t>サマ</t>
    </rPh>
    <phoneticPr fontId="11"/>
  </si>
  <si>
    <t xml:space="preserve"> 例）17/05/05　半角　/あり</t>
    <rPh sb="1" eb="2">
      <t>レイ</t>
    </rPh>
    <rPh sb="12" eb="14">
      <t>ハンカク</t>
    </rPh>
    <phoneticPr fontId="11"/>
  </si>
  <si>
    <r>
      <t>＊この申込用紙は</t>
    </r>
    <r>
      <rPr>
        <sz val="12"/>
        <rFont val="ＭＳ Ｐゴシック"/>
        <family val="3"/>
        <charset val="128"/>
      </rPr>
      <t xml:space="preserve"> </t>
    </r>
    <r>
      <rPr>
        <b/>
        <sz val="12"/>
        <color indexed="62"/>
        <rFont val="ＭＳ Ｐゴシック"/>
        <family val="3"/>
        <charset val="128"/>
      </rPr>
      <t>　Hellow Baby 2017</t>
    </r>
    <r>
      <rPr>
        <sz val="12"/>
        <rFont val="ＭＳ ゴシック"/>
        <family val="3"/>
        <charset val="128"/>
      </rPr>
      <t>専用</t>
    </r>
    <r>
      <rPr>
        <sz val="8"/>
        <rFont val="ＭＳ ゴシック"/>
        <family val="3"/>
        <charset val="128"/>
      </rPr>
      <t>となっています。2016年12月25日改訂</t>
    </r>
    <rPh sb="3" eb="5">
      <t>モウシコミ</t>
    </rPh>
    <rPh sb="5" eb="7">
      <t>ヨウシ</t>
    </rPh>
    <rPh sb="26" eb="28">
      <t>センヨウ</t>
    </rPh>
    <rPh sb="40" eb="41">
      <t>ネン</t>
    </rPh>
    <rPh sb="43" eb="44">
      <t>ガツ</t>
    </rPh>
    <rPh sb="46" eb="47">
      <t>ニチ</t>
    </rPh>
    <rPh sb="47" eb="49">
      <t>カイテイ</t>
    </rPh>
    <phoneticPr fontId="2"/>
  </si>
  <si>
    <t>＊保存形式は、Excelブック（xlsx）です。</t>
    <rPh sb="1" eb="3">
      <t>ホゾン</t>
    </rPh>
    <rPh sb="3" eb="5">
      <t>ケイシキ</t>
    </rPh>
    <phoneticPr fontId="2"/>
  </si>
  <si>
    <t>ご進物品注文書（　Hellow Baby 2017)</t>
    <rPh sb="1" eb="3">
      <t>シンモツ</t>
    </rPh>
    <rPh sb="3" eb="4">
      <t>ヒン</t>
    </rPh>
    <rPh sb="4" eb="7">
      <t>チュウモンショ</t>
    </rPh>
    <phoneticPr fontId="2"/>
  </si>
  <si>
    <t>Hellow Baby 2017</t>
    <phoneticPr fontId="2"/>
  </si>
  <si>
    <r>
      <t>　　　　　〒351-0101埼玉県和光市白子3-38-47　　　　　　　　　</t>
    </r>
    <r>
      <rPr>
        <sz val="8"/>
        <rFont val="ＭＳ Ｐゴシック"/>
        <family val="3"/>
        <charset val="128"/>
      </rPr>
      <t>2016年12月25日改訂</t>
    </r>
    <rPh sb="5" eb="29">
      <t>シラコ</t>
    </rPh>
    <rPh sb="42" eb="43">
      <t>ネン</t>
    </rPh>
    <rPh sb="45" eb="46">
      <t>ガツ</t>
    </rPh>
    <rPh sb="48" eb="49">
      <t>ニチ</t>
    </rPh>
    <rPh sb="49" eb="51">
      <t>カイテイ</t>
    </rPh>
    <phoneticPr fontId="2"/>
  </si>
  <si>
    <t>　　　・送料込み商品も送料が計算されます。沖縄、北海道への送料加算は、対応していません。ご容赦下さい。</t>
    <rPh sb="4" eb="6">
      <t>ソウリョウ</t>
    </rPh>
    <rPh sb="6" eb="7">
      <t>コ</t>
    </rPh>
    <rPh sb="8" eb="10">
      <t>ショウヒン</t>
    </rPh>
    <rPh sb="11" eb="13">
      <t>ソウリョウ</t>
    </rPh>
    <rPh sb="14" eb="16">
      <t>ケイサン</t>
    </rPh>
    <rPh sb="21" eb="23">
      <t>オキナワ</t>
    </rPh>
    <rPh sb="24" eb="27">
      <t>ホッカイドウ</t>
    </rPh>
    <rPh sb="29" eb="31">
      <t>ソウリョウ</t>
    </rPh>
    <rPh sb="31" eb="33">
      <t>カサン</t>
    </rPh>
    <rPh sb="35" eb="37">
      <t>タイオウ</t>
    </rPh>
    <rPh sb="45" eb="48">
      <t>ヨウシャクダ</t>
    </rPh>
    <phoneticPr fontId="2"/>
  </si>
  <si>
    <t>王華  桜刺しゅう 敷きパット（木箱入） ベージュ C 【内容訂正有】</t>
    <rPh sb="29" eb="31">
      <t>ナイヨウ</t>
    </rPh>
    <rPh sb="31" eb="33">
      <t>テイセイ</t>
    </rPh>
    <rPh sb="33" eb="34">
      <t>アリ</t>
    </rPh>
    <phoneticPr fontId="2"/>
  </si>
  <si>
    <t>王華  桜刺しゅう 敷きパット（木箱入） ピンク C 【内容訂正有】</t>
    <phoneticPr fontId="2"/>
  </si>
  <si>
    <t>王華  桜刺しゅう パイル肌布団（木箱入） ベージュ C 【内容訂正有】</t>
    <phoneticPr fontId="2"/>
  </si>
  <si>
    <t>王華  桜刺しゅう パイル肌布団（木箱入） ピンク C 【内容訂正有】</t>
    <phoneticPr fontId="2"/>
  </si>
  <si>
    <t>王華  桜刺しゅう シルク混綿毛布（木箱入） ベージュ C 【内容訂正有】</t>
    <phoneticPr fontId="2"/>
  </si>
  <si>
    <t>王華  桜刺しゅう シルク混綿毛布（木箱入） ピンク C 【内容訂正有】</t>
    <phoneticPr fontId="2"/>
  </si>
  <si>
    <t>王華  桜刺しゅう 敷きパット2P（木箱入）  C 【内容訂正有】</t>
    <phoneticPr fontId="2"/>
  </si>
  <si>
    <t>王華  桜刺しゅう パイル肌布団2P（木箱入）  C 【内容訂正有】</t>
    <phoneticPr fontId="2"/>
  </si>
  <si>
    <t>王華  桜刺しゅう シルク混綿毛布2P（木箱入）  C 【内容訂正有】</t>
    <phoneticPr fontId="2"/>
  </si>
  <si>
    <t>フィスラー カントリー 深型フライパン20cm  C　【画像訂正有】</t>
    <rPh sb="28" eb="30">
      <t>ガゾウ</t>
    </rPh>
    <phoneticPr fontId="2"/>
  </si>
  <si>
    <t>モロゾフ  アルカディア</t>
    <phoneticPr fontId="2"/>
  </si>
  <si>
    <t xml:space="preserve">モロゾフ  アルカディア  【アレルゲン内容訂正有】  </t>
    <phoneticPr fontId="2"/>
  </si>
  <si>
    <t xml:space="preserve">モロゾフ  アルカディア  【アレルゲン内容訂正有】  </t>
    <phoneticPr fontId="2"/>
  </si>
  <si>
    <t xml:space="preserve">モロゾフ  アルカディア  【アレルゲン内容訂正有】 </t>
    <phoneticPr fontId="2"/>
  </si>
  <si>
    <t xml:space="preserve">  おむつBOX（男の子用） Mサイズ A   【パンパース入数訂正有】</t>
    <rPh sb="30" eb="32">
      <t>イリスウ</t>
    </rPh>
    <phoneticPr fontId="2"/>
  </si>
  <si>
    <t xml:space="preserve">  おむつBOX（女の子用） Mサイズ A   【パンパース入数訂正有】</t>
    <phoneticPr fontId="2"/>
  </si>
  <si>
    <t xml:space="preserve">銀座千疋屋  銀座ガトーセレクション 【終了】 </t>
    <rPh sb="20" eb="22">
      <t>シュウリョウ</t>
    </rPh>
    <phoneticPr fontId="2"/>
  </si>
  <si>
    <t>　例）17/03/03　半角　/あり</t>
    <rPh sb="1" eb="2">
      <t>レイ</t>
    </rPh>
    <rPh sb="12" eb="14">
      <t>ハンカク</t>
    </rPh>
    <phoneticPr fontId="11"/>
  </si>
  <si>
    <t>出産内祝カードはお付けしますか？</t>
    <rPh sb="0" eb="2">
      <t>シュッサン</t>
    </rPh>
    <rPh sb="2" eb="4">
      <t>ウチイワ</t>
    </rPh>
    <rPh sb="9" eb="10">
      <t>ツ</t>
    </rPh>
    <phoneticPr fontId="11"/>
  </si>
  <si>
    <t>名入要「1」、不要「2」</t>
    <rPh sb="0" eb="2">
      <t>ナイ</t>
    </rPh>
    <rPh sb="2" eb="3">
      <t>ヨウ</t>
    </rPh>
    <rPh sb="7" eb="9">
      <t>フヨウ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</si>
</sst>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6" formatCode="&quot;¥&quot;#,##0;[Red]&quot;¥&quot;\-#,##0"/>
    <numFmt numFmtId="176" formatCode="[$-411]ggge&quot;年&quot;m&quot;月&quot;d&quot;日&quot;;@"/>
    <numFmt numFmtId="177" formatCode="@&quot;　様&quot;"/>
    <numFmt numFmtId="178" formatCode="[$-F800]dddd\,\ mmmm\ dd\,\ yyyy"/>
    <numFmt numFmtId="179" formatCode="yyyy&quot;年&quot;m&quot;月&quot;d&quot;日&quot;;@"/>
    <numFmt numFmtId="180" formatCode="#,##0_);[Red]\(#,##0\)"/>
    <numFmt numFmtId="181" formatCode="0_ "/>
    <numFmt numFmtId="182" formatCode="#,##0_ "/>
  </numFmts>
  <fonts count="44">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6"/>
      <name val="HG行書体"/>
      <family val="4"/>
      <charset val="128"/>
    </font>
    <font>
      <sz val="14"/>
      <name val="ＭＳ Ｐゴシック"/>
      <family val="3"/>
      <charset val="128"/>
    </font>
    <font>
      <sz val="8"/>
      <name val="ＭＳ ゴシック"/>
      <family val="3"/>
      <charset val="128"/>
    </font>
    <font>
      <sz val="10"/>
      <name val="MS UI Gothic"/>
      <family val="3"/>
      <charset val="128"/>
    </font>
    <font>
      <sz val="6"/>
      <name val="Osaka"/>
      <family val="3"/>
      <charset val="128"/>
    </font>
    <font>
      <sz val="11"/>
      <name val="ＭＳ ゴシック"/>
      <family val="3"/>
      <charset val="128"/>
    </font>
    <font>
      <sz val="10"/>
      <name val="ＭＳ ゴシック"/>
      <family val="3"/>
      <charset val="128"/>
    </font>
    <font>
      <sz val="9"/>
      <name val="MS UI Gothic"/>
      <family val="3"/>
      <charset val="128"/>
    </font>
    <font>
      <sz val="11"/>
      <name val="MS UI Gothic"/>
      <family val="3"/>
      <charset val="128"/>
    </font>
    <font>
      <sz val="9"/>
      <name val="ＭＳ ゴシック"/>
      <family val="3"/>
      <charset val="128"/>
    </font>
    <font>
      <sz val="8"/>
      <name val="MS UI Gothic"/>
      <family val="3"/>
      <charset val="128"/>
    </font>
    <font>
      <sz val="10"/>
      <name val="Helv"/>
      <family val="2"/>
    </font>
    <font>
      <sz val="9"/>
      <name val="ＭＳ Ｐ明朝"/>
      <family val="1"/>
      <charset val="128"/>
    </font>
    <font>
      <sz val="10.5"/>
      <name val="ＭＳ 明朝"/>
      <family val="1"/>
      <charset val="128"/>
    </font>
    <font>
      <b/>
      <sz val="12"/>
      <color indexed="62"/>
      <name val="ＭＳ Ｐゴシック"/>
      <family val="3"/>
      <charset val="128"/>
    </font>
    <font>
      <sz val="12"/>
      <name val="ＭＳ ゴシック"/>
      <family val="3"/>
      <charset val="128"/>
    </font>
    <font>
      <b/>
      <sz val="16"/>
      <color indexed="12"/>
      <name val="ＭＳ ゴシック"/>
      <family val="3"/>
      <charset val="128"/>
    </font>
    <font>
      <b/>
      <sz val="10"/>
      <color indexed="10"/>
      <name val="ＭＳ ゴシック"/>
      <family val="3"/>
      <charset val="128"/>
    </font>
    <font>
      <sz val="10"/>
      <color indexed="10"/>
      <name val="ＭＳ ゴシック"/>
      <family val="3"/>
      <charset val="128"/>
    </font>
    <font>
      <sz val="10"/>
      <color indexed="10"/>
      <name val="MS UI Gothic"/>
      <family val="3"/>
      <charset val="128"/>
    </font>
    <font>
      <b/>
      <sz val="12"/>
      <color indexed="30"/>
      <name val="MS UI Gothic"/>
      <family val="3"/>
      <charset val="128"/>
    </font>
    <font>
      <b/>
      <sz val="10"/>
      <color indexed="30"/>
      <name val="MS UI Gothic"/>
      <family val="3"/>
      <charset val="128"/>
    </font>
    <font>
      <b/>
      <sz val="11"/>
      <color indexed="30"/>
      <name val="MS UI Gothic"/>
      <family val="3"/>
      <charset val="128"/>
    </font>
    <font>
      <b/>
      <sz val="16"/>
      <color indexed="10"/>
      <name val="ＭＳ ゴシック"/>
      <family val="3"/>
      <charset val="128"/>
    </font>
    <font>
      <b/>
      <sz val="16"/>
      <name val="ＭＳ Ｐゴシック"/>
      <family val="3"/>
      <charset val="128"/>
    </font>
    <font>
      <sz val="10"/>
      <color indexed="12"/>
      <name val="MS UI Gothic"/>
      <family val="3"/>
      <charset val="128"/>
    </font>
    <font>
      <sz val="11"/>
      <color theme="1"/>
      <name val="ＭＳ Ｐゴシック"/>
      <family val="3"/>
      <charset val="128"/>
      <scheme val="minor"/>
    </font>
    <font>
      <u/>
      <sz val="11"/>
      <color theme="10"/>
      <name val="ＭＳ Ｐゴシック"/>
      <family val="3"/>
      <charset val="128"/>
    </font>
    <font>
      <sz val="10"/>
      <color theme="1"/>
      <name val="ＭＳ Ｐゴシック"/>
      <family val="3"/>
      <charset val="128"/>
      <scheme val="minor"/>
    </font>
    <font>
      <b/>
      <sz val="12"/>
      <color rgb="FF0070C0"/>
      <name val="MS UI Gothic"/>
      <family val="3"/>
      <charset val="128"/>
    </font>
    <font>
      <sz val="9"/>
      <color rgb="FFFF0000"/>
      <name val="MS UI Gothic"/>
      <family val="3"/>
      <charset val="128"/>
    </font>
    <font>
      <sz val="9"/>
      <color rgb="FFFF0000"/>
      <name val="ＭＳ Ｐゴシック"/>
      <family val="3"/>
      <charset val="128"/>
    </font>
    <font>
      <b/>
      <sz val="10"/>
      <color rgb="FF0070C0"/>
      <name val="ＭＳ ゴシック"/>
      <family val="3"/>
      <charset val="128"/>
    </font>
    <font>
      <b/>
      <sz val="11"/>
      <color rgb="FF0070C0"/>
      <name val="MS UI Gothic"/>
      <family val="3"/>
      <charset val="128"/>
    </font>
    <font>
      <b/>
      <sz val="16"/>
      <color rgb="FF0070C0"/>
      <name val="MS UI Gothic"/>
      <family val="3"/>
      <charset val="128"/>
    </font>
    <font>
      <sz val="8"/>
      <color rgb="FFFF0000"/>
      <name val="ＭＳ ゴシック"/>
      <family val="3"/>
      <charset val="128"/>
    </font>
    <font>
      <sz val="11"/>
      <color theme="1"/>
      <name val="ＭＳ Ｐゴシック"/>
      <family val="2"/>
      <scheme val="minor"/>
    </font>
  </fonts>
  <fills count="13">
    <fill>
      <patternFill patternType="none"/>
    </fill>
    <fill>
      <patternFill patternType="gray125"/>
    </fill>
    <fill>
      <patternFill patternType="solid">
        <fgColor rgb="FFCCFFFF"/>
        <bgColor indexed="64"/>
      </patternFill>
    </fill>
    <fill>
      <patternFill patternType="solid">
        <fgColor rgb="FFE7FFFF"/>
        <bgColor indexed="64"/>
      </patternFill>
    </fill>
    <fill>
      <patternFill patternType="solid">
        <fgColor rgb="FFF3FFFF"/>
        <bgColor indexed="64"/>
      </patternFill>
    </fill>
    <fill>
      <patternFill patternType="solid">
        <fgColor theme="0"/>
        <bgColor indexed="64"/>
      </patternFill>
    </fill>
    <fill>
      <patternFill patternType="solid">
        <fgColor rgb="FFFEF4EC"/>
        <bgColor indexed="64"/>
      </patternFill>
    </fill>
    <fill>
      <patternFill patternType="solid">
        <fgColor rgb="FFEFFEE6"/>
        <bgColor indexed="64"/>
      </patternFill>
    </fill>
    <fill>
      <patternFill patternType="solid">
        <fgColor rgb="FFFFCCFF"/>
        <bgColor indexed="64"/>
      </patternFill>
    </fill>
    <fill>
      <patternFill patternType="solid">
        <fgColor rgb="FFFFF1E1"/>
        <bgColor indexed="64"/>
      </patternFill>
    </fill>
    <fill>
      <patternFill patternType="solid">
        <fgColor rgb="FFE1FFE1"/>
        <bgColor indexed="64"/>
      </patternFill>
    </fill>
    <fill>
      <patternFill patternType="solid">
        <fgColor rgb="FFFF99CC"/>
        <bgColor indexed="64"/>
      </patternFill>
    </fill>
    <fill>
      <patternFill patternType="solid">
        <fgColor rgb="FFFFFF99"/>
        <bgColor indexed="64"/>
      </patternFill>
    </fill>
  </fills>
  <borders count="56">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Dot">
        <color indexed="64"/>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ashDot">
        <color indexed="64"/>
      </bottom>
      <diagonal/>
    </border>
    <border>
      <left/>
      <right style="thin">
        <color indexed="64"/>
      </right>
      <top/>
      <bottom style="thin">
        <color indexed="64"/>
      </bottom>
      <diagonal/>
    </border>
    <border>
      <left style="thin">
        <color indexed="64"/>
      </left>
      <right/>
      <top style="thin">
        <color indexed="64"/>
      </top>
      <bottom style="dashDotDot">
        <color indexed="64"/>
      </bottom>
      <diagonal/>
    </border>
    <border>
      <left/>
      <right style="thin">
        <color indexed="64"/>
      </right>
      <top style="thin">
        <color indexed="64"/>
      </top>
      <bottom style="dashDotDot">
        <color indexed="64"/>
      </bottom>
      <diagonal/>
    </border>
    <border>
      <left/>
      <right style="thin">
        <color indexed="64"/>
      </right>
      <top style="dashDot">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dashDot">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ashDot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s>
  <cellStyleXfs count="6">
    <xf numFmtId="0" fontId="0" fillId="0" borderId="0">
      <alignment vertical="center"/>
    </xf>
    <xf numFmtId="0" fontId="18" fillId="0" borderId="0"/>
    <xf numFmtId="9" fontId="1" fillId="0" borderId="0" applyFont="0" applyFill="0" applyBorder="0" applyAlignment="0" applyProtection="0">
      <alignment vertical="center"/>
    </xf>
    <xf numFmtId="0" fontId="3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43" fillId="0" borderId="0">
      <alignment vertical="center"/>
    </xf>
  </cellStyleXfs>
  <cellXfs count="442">
    <xf numFmtId="0" fontId="0" fillId="0" borderId="0" xfId="0">
      <alignment vertical="center"/>
    </xf>
    <xf numFmtId="0" fontId="5" fillId="0" borderId="0" xfId="0" applyFont="1">
      <alignment vertical="center"/>
    </xf>
    <xf numFmtId="0" fontId="3" fillId="0" borderId="0" xfId="0" applyFont="1" applyAlignment="1">
      <alignment horizontal="center" vertical="center" wrapText="1"/>
    </xf>
    <xf numFmtId="0" fontId="0" fillId="0" borderId="1" xfId="0" applyBorder="1">
      <alignment vertical="center"/>
    </xf>
    <xf numFmtId="0" fontId="0" fillId="0" borderId="2" xfId="0" applyBorder="1">
      <alignment vertical="center"/>
    </xf>
    <xf numFmtId="0" fontId="3" fillId="0" borderId="3" xfId="0" applyFont="1" applyBorder="1" applyAlignment="1">
      <alignment horizontal="center" vertical="center" wrapText="1"/>
    </xf>
    <xf numFmtId="0" fontId="3" fillId="0" borderId="4" xfId="0" applyFont="1" applyBorder="1">
      <alignment vertical="center"/>
    </xf>
    <xf numFmtId="0" fontId="4" fillId="0" borderId="3" xfId="0" applyFont="1" applyBorder="1" applyAlignment="1">
      <alignment horizontal="center" vertical="center"/>
    </xf>
    <xf numFmtId="0" fontId="0" fillId="0" borderId="5" xfId="0" applyBorder="1" applyAlignment="1">
      <alignment horizontal="center" vertical="center"/>
    </xf>
    <xf numFmtId="0" fontId="0" fillId="0" borderId="3" xfId="0" applyBorder="1">
      <alignment vertical="center"/>
    </xf>
    <xf numFmtId="0" fontId="0" fillId="0" borderId="6" xfId="0" applyBorder="1">
      <alignment vertical="center"/>
    </xf>
    <xf numFmtId="0" fontId="7" fillId="0" borderId="7" xfId="0" applyFont="1" applyBorder="1" applyAlignment="1">
      <alignment horizontal="right" vertical="center"/>
    </xf>
    <xf numFmtId="0" fontId="0" fillId="0" borderId="0" xfId="0" applyBorder="1" applyAlignment="1">
      <alignment horizontal="center"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4" fillId="0" borderId="3" xfId="0" applyFont="1" applyBorder="1" applyAlignment="1">
      <alignment horizontal="center" vertical="center" wrapText="1"/>
    </xf>
    <xf numFmtId="38" fontId="0" fillId="0" borderId="3" xfId="4" applyFon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lignment vertical="center"/>
    </xf>
    <xf numFmtId="0" fontId="6" fillId="0" borderId="0" xfId="0" applyFont="1" applyBorder="1">
      <alignment vertical="center"/>
    </xf>
    <xf numFmtId="0" fontId="6" fillId="0" borderId="9" xfId="0" applyFont="1" applyBorder="1">
      <alignment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5" fontId="6" fillId="0" borderId="0" xfId="0" applyNumberFormat="1" applyFont="1" applyBorder="1">
      <alignment vertical="center"/>
    </xf>
    <xf numFmtId="0" fontId="0" fillId="0" borderId="3" xfId="0" applyBorder="1" applyAlignment="1">
      <alignment horizontal="center" vertical="center"/>
    </xf>
    <xf numFmtId="0" fontId="0" fillId="0" borderId="13" xfId="0"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left" wrapText="1"/>
    </xf>
    <xf numFmtId="0" fontId="10" fillId="0" borderId="0" xfId="0" applyFont="1" applyBorder="1" applyAlignment="1">
      <alignment horizontal="left"/>
    </xf>
    <xf numFmtId="176" fontId="13" fillId="0" borderId="3" xfId="0" applyNumberFormat="1" applyFont="1" applyFill="1" applyBorder="1" applyAlignment="1" applyProtection="1">
      <alignment horizontal="center" vertical="center"/>
    </xf>
    <xf numFmtId="0" fontId="13" fillId="0" borderId="3" xfId="0" applyFont="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0" fillId="0" borderId="0" xfId="0" applyAlignment="1">
      <alignment horizontal="center" vertical="center"/>
    </xf>
    <xf numFmtId="0" fontId="17" fillId="0" borderId="3" xfId="0" applyFont="1" applyBorder="1" applyAlignment="1">
      <alignment horizontal="left" vertical="center" wrapText="1"/>
    </xf>
    <xf numFmtId="0" fontId="4" fillId="0" borderId="0" xfId="0" applyFont="1">
      <alignment vertical="center"/>
    </xf>
    <xf numFmtId="0" fontId="3" fillId="0" borderId="14" xfId="0" applyNumberFormat="1" applyFont="1" applyBorder="1" applyAlignment="1">
      <alignment horizontal="center" vertical="center"/>
    </xf>
    <xf numFmtId="0" fontId="0" fillId="0" borderId="15" xfId="0" applyNumberFormat="1" applyBorder="1" applyAlignment="1">
      <alignment horizontal="center" vertical="center"/>
    </xf>
    <xf numFmtId="0" fontId="6" fillId="0" borderId="0" xfId="0" applyFont="1">
      <alignment vertical="center"/>
    </xf>
    <xf numFmtId="49" fontId="10" fillId="0" borderId="9" xfId="0" applyNumberFormat="1" applyFont="1" applyBorder="1" applyAlignment="1" applyProtection="1">
      <alignment horizontal="center"/>
    </xf>
    <xf numFmtId="0" fontId="3" fillId="0" borderId="16" xfId="0" applyFont="1" applyBorder="1">
      <alignment vertical="center"/>
    </xf>
    <xf numFmtId="0" fontId="3" fillId="0" borderId="17"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2" borderId="0" xfId="0" applyFont="1" applyFill="1" applyBorder="1" applyAlignment="1" applyProtection="1">
      <alignment horizontal="center" vertical="center"/>
      <protection locked="0"/>
    </xf>
    <xf numFmtId="5" fontId="10" fillId="0" borderId="19" xfId="0" applyNumberFormat="1" applyFont="1" applyBorder="1" applyAlignment="1" applyProtection="1">
      <alignment horizontal="right"/>
    </xf>
    <xf numFmtId="0" fontId="4" fillId="0" borderId="0" xfId="0" applyFont="1" applyFill="1" applyBorder="1" applyAlignment="1">
      <alignment horizontal="left" vertical="center" shrinkToFit="1"/>
    </xf>
    <xf numFmtId="179" fontId="3" fillId="2" borderId="12" xfId="0" applyNumberFormat="1" applyFont="1" applyFill="1" applyBorder="1" applyAlignment="1" applyProtection="1">
      <alignment horizontal="center" vertical="center"/>
      <protection locked="0"/>
    </xf>
    <xf numFmtId="49" fontId="0" fillId="2" borderId="1" xfId="0" applyNumberFormat="1" applyFill="1" applyBorder="1" applyProtection="1">
      <alignment vertical="center"/>
      <protection locked="0"/>
    </xf>
    <xf numFmtId="0" fontId="10" fillId="0" borderId="20" xfId="0" applyFont="1" applyBorder="1" applyAlignment="1" applyProtection="1">
      <alignment horizontal="center"/>
    </xf>
    <xf numFmtId="0" fontId="10" fillId="0" borderId="21" xfId="0" applyFont="1" applyBorder="1" applyAlignment="1" applyProtection="1">
      <alignment horizontal="left"/>
    </xf>
    <xf numFmtId="49" fontId="17" fillId="0" borderId="0" xfId="0" applyNumberFormat="1" applyFont="1" applyBorder="1" applyAlignment="1" applyProtection="1">
      <alignment wrapText="1"/>
    </xf>
    <xf numFmtId="49" fontId="17" fillId="0" borderId="22" xfId="0" applyNumberFormat="1" applyFont="1" applyBorder="1" applyAlignment="1" applyProtection="1">
      <alignment wrapText="1"/>
    </xf>
    <xf numFmtId="49" fontId="10" fillId="0" borderId="3" xfId="0" applyNumberFormat="1" applyFont="1" applyBorder="1" applyAlignment="1" applyProtection="1">
      <alignment horizontal="center"/>
    </xf>
    <xf numFmtId="5" fontId="10" fillId="0" borderId="23" xfId="0" applyNumberFormat="1" applyFont="1" applyBorder="1" applyAlignment="1" applyProtection="1">
      <alignment horizontal="right"/>
    </xf>
    <xf numFmtId="49" fontId="10" fillId="0" borderId="23" xfId="0" applyNumberFormat="1" applyFont="1" applyBorder="1" applyAlignment="1" applyProtection="1">
      <alignment horizontal="center"/>
    </xf>
    <xf numFmtId="49" fontId="0" fillId="0" borderId="22" xfId="0" applyNumberFormat="1" applyBorder="1" applyAlignment="1" applyProtection="1">
      <alignment horizontal="center"/>
    </xf>
    <xf numFmtId="49" fontId="10" fillId="0" borderId="0" xfId="0" applyNumberFormat="1" applyFont="1" applyBorder="1" applyAlignment="1" applyProtection="1">
      <alignment horizontal="left"/>
    </xf>
    <xf numFmtId="49" fontId="10" fillId="0" borderId="3" xfId="0" applyNumberFormat="1" applyFont="1" applyBorder="1" applyAlignment="1" applyProtection="1">
      <alignment horizontal="center"/>
      <protection locked="0"/>
    </xf>
    <xf numFmtId="0" fontId="0" fillId="0" borderId="1" xfId="0" applyBorder="1" applyAlignment="1">
      <alignment horizontal="center" vertical="center"/>
    </xf>
    <xf numFmtId="0" fontId="7" fillId="0" borderId="0" xfId="0" applyFont="1" applyBorder="1" applyAlignment="1">
      <alignment horizontal="right" vertical="center"/>
    </xf>
    <xf numFmtId="0" fontId="4" fillId="0" borderId="11" xfId="0" applyFont="1" applyBorder="1" applyAlignment="1">
      <alignment horizontal="center" vertical="center"/>
    </xf>
    <xf numFmtId="0" fontId="3" fillId="0" borderId="11" xfId="0" applyFont="1" applyBorder="1" applyAlignment="1">
      <alignment horizontal="center" vertical="center" wrapText="1"/>
    </xf>
    <xf numFmtId="0" fontId="0" fillId="0" borderId="1" xfId="0" applyNumberFormat="1" applyBorder="1" applyAlignment="1">
      <alignment horizontal="center" vertical="center"/>
    </xf>
    <xf numFmtId="0" fontId="0" fillId="0" borderId="2" xfId="0" applyNumberFormat="1" applyBorder="1" applyAlignment="1">
      <alignment horizontal="center" vertical="center"/>
    </xf>
    <xf numFmtId="0" fontId="4" fillId="0" borderId="0" xfId="0" applyFont="1" applyFill="1" applyBorder="1" applyAlignment="1">
      <alignment vertical="center" shrinkToFit="1"/>
    </xf>
    <xf numFmtId="0" fontId="4" fillId="0" borderId="0" xfId="1" quotePrefix="1" applyNumberFormat="1" applyFont="1" applyFill="1" applyBorder="1" applyAlignment="1">
      <alignment shrinkToFit="1"/>
    </xf>
    <xf numFmtId="0" fontId="4" fillId="0" borderId="0" xfId="0" quotePrefix="1" applyNumberFormat="1" applyFont="1" applyBorder="1" applyAlignment="1">
      <alignment vertical="center" shrinkToFit="1"/>
    </xf>
    <xf numFmtId="49" fontId="4" fillId="0" borderId="0" xfId="1" quotePrefix="1" applyNumberFormat="1" applyFont="1" applyFill="1" applyBorder="1" applyAlignment="1">
      <alignment horizontal="left" shrinkToFit="1"/>
    </xf>
    <xf numFmtId="0" fontId="4" fillId="0" borderId="0" xfId="0" quotePrefix="1" applyNumberFormat="1" applyFont="1" applyFill="1" applyBorder="1" applyAlignment="1">
      <alignment vertical="center" shrinkToFit="1"/>
    </xf>
    <xf numFmtId="0" fontId="4" fillId="0" borderId="0" xfId="0" applyNumberFormat="1" applyFont="1" applyFill="1" applyBorder="1" applyAlignment="1">
      <alignment vertical="center" shrinkToFit="1"/>
    </xf>
    <xf numFmtId="49" fontId="4" fillId="0" borderId="0" xfId="1" applyNumberFormat="1" applyFont="1" applyFill="1" applyBorder="1" applyAlignment="1">
      <alignment horizontal="left" vertical="center" shrinkToFit="1"/>
    </xf>
    <xf numFmtId="0" fontId="6" fillId="0" borderId="0" xfId="0" quotePrefix="1" applyNumberFormat="1" applyFont="1" applyFill="1" applyBorder="1" applyAlignment="1">
      <alignment vertical="center" shrinkToFit="1"/>
    </xf>
    <xf numFmtId="180" fontId="4" fillId="0" borderId="0" xfId="0" applyNumberFormat="1" applyFont="1" applyFill="1" applyBorder="1" applyAlignment="1">
      <alignment horizontal="right" vertical="center" shrinkToFit="1"/>
    </xf>
    <xf numFmtId="180" fontId="4" fillId="0" borderId="0" xfId="0" quotePrefix="1" applyNumberFormat="1" applyFont="1" applyBorder="1" applyAlignment="1">
      <alignment horizontal="right" vertical="center" shrinkToFit="1"/>
    </xf>
    <xf numFmtId="180" fontId="4" fillId="0" borderId="0" xfId="0" applyNumberFormat="1" applyFont="1" applyBorder="1" applyAlignment="1">
      <alignment horizontal="right" vertical="center" shrinkToFit="1"/>
    </xf>
    <xf numFmtId="180" fontId="4" fillId="0" borderId="0" xfId="1" quotePrefix="1" applyNumberFormat="1" applyFont="1" applyFill="1" applyBorder="1" applyAlignment="1">
      <alignment horizontal="right" shrinkToFit="1"/>
    </xf>
    <xf numFmtId="180" fontId="4" fillId="0" borderId="0" xfId="0" quotePrefix="1" applyNumberFormat="1" applyFont="1" applyFill="1" applyBorder="1" applyAlignment="1">
      <alignment horizontal="right" vertical="center" shrinkToFit="1"/>
    </xf>
    <xf numFmtId="180" fontId="4" fillId="0" borderId="0" xfId="1" applyNumberFormat="1" applyFont="1" applyFill="1" applyBorder="1" applyAlignment="1">
      <alignment horizontal="right" vertical="center" shrinkToFit="1"/>
    </xf>
    <xf numFmtId="180" fontId="4" fillId="0" borderId="0" xfId="0" quotePrefix="1" applyNumberFormat="1" applyFont="1" applyBorder="1" applyAlignment="1">
      <alignment horizontal="right" vertical="center"/>
    </xf>
    <xf numFmtId="49" fontId="4" fillId="0" borderId="0" xfId="0" applyNumberFormat="1" applyFont="1" applyFill="1" applyBorder="1" applyAlignment="1">
      <alignment vertical="center" shrinkToFit="1"/>
    </xf>
    <xf numFmtId="181" fontId="10" fillId="0" borderId="19" xfId="0" applyNumberFormat="1" applyFont="1" applyBorder="1" applyAlignment="1" applyProtection="1">
      <alignment horizontal="right"/>
    </xf>
    <xf numFmtId="49" fontId="10" fillId="3" borderId="24" xfId="0" applyNumberFormat="1" applyFont="1" applyFill="1" applyBorder="1" applyAlignment="1" applyProtection="1">
      <alignment horizontal="center"/>
      <protection locked="0"/>
    </xf>
    <xf numFmtId="49" fontId="10" fillId="4" borderId="24" xfId="0" applyNumberFormat="1" applyFont="1" applyFill="1" applyBorder="1" applyAlignment="1" applyProtection="1">
      <alignment horizontal="center"/>
      <protection locked="0"/>
    </xf>
    <xf numFmtId="49" fontId="10" fillId="4" borderId="11" xfId="0" applyNumberFormat="1" applyFont="1" applyFill="1" applyBorder="1" applyAlignment="1" applyProtection="1">
      <alignment horizontal="center"/>
      <protection locked="0"/>
    </xf>
    <xf numFmtId="49" fontId="17" fillId="5" borderId="0" xfId="0" applyNumberFormat="1" applyFont="1" applyFill="1" applyBorder="1" applyAlignment="1" applyProtection="1">
      <alignment wrapText="1"/>
    </xf>
    <xf numFmtId="49" fontId="17" fillId="5" borderId="22" xfId="0" applyNumberFormat="1" applyFont="1" applyFill="1" applyBorder="1" applyAlignment="1" applyProtection="1">
      <alignment wrapText="1"/>
    </xf>
    <xf numFmtId="49" fontId="10" fillId="3" borderId="11" xfId="0" applyNumberFormat="1" applyFont="1" applyFill="1" applyBorder="1" applyAlignment="1" applyProtection="1">
      <alignment horizontal="center"/>
      <protection locked="0"/>
    </xf>
    <xf numFmtId="49" fontId="10" fillId="6" borderId="24" xfId="0" applyNumberFormat="1" applyFont="1" applyFill="1" applyBorder="1" applyAlignment="1" applyProtection="1">
      <alignment horizontal="center"/>
      <protection locked="0"/>
    </xf>
    <xf numFmtId="49" fontId="10" fillId="6" borderId="11" xfId="0" applyNumberFormat="1" applyFont="1" applyFill="1" applyBorder="1" applyAlignment="1" applyProtection="1">
      <alignment horizontal="center"/>
      <protection locked="0"/>
    </xf>
    <xf numFmtId="181" fontId="10" fillId="6" borderId="3" xfId="0" applyNumberFormat="1" applyFont="1" applyFill="1" applyBorder="1" applyAlignment="1" applyProtection="1">
      <alignment horizontal="center"/>
      <protection locked="0"/>
    </xf>
    <xf numFmtId="49" fontId="10" fillId="7" borderId="24" xfId="0" applyNumberFormat="1" applyFont="1" applyFill="1" applyBorder="1" applyAlignment="1" applyProtection="1">
      <alignment horizontal="center"/>
      <protection locked="0"/>
    </xf>
    <xf numFmtId="49" fontId="10" fillId="7" borderId="11" xfId="0" applyNumberFormat="1" applyFont="1" applyFill="1" applyBorder="1" applyAlignment="1" applyProtection="1">
      <alignment horizontal="center"/>
      <protection locked="0"/>
    </xf>
    <xf numFmtId="181" fontId="10" fillId="7" borderId="3" xfId="0" applyNumberFormat="1" applyFont="1" applyFill="1" applyBorder="1" applyAlignment="1" applyProtection="1">
      <alignment horizontal="center"/>
      <protection locked="0"/>
    </xf>
    <xf numFmtId="49" fontId="0" fillId="0" borderId="1" xfId="0" applyNumberFormat="1" applyBorder="1" applyAlignment="1">
      <alignment horizontal="center" vertical="center"/>
    </xf>
    <xf numFmtId="0" fontId="4" fillId="0" borderId="1" xfId="0" applyFont="1" applyBorder="1" applyAlignment="1">
      <alignment horizontal="center" vertical="center"/>
    </xf>
    <xf numFmtId="0" fontId="10" fillId="0" borderId="25" xfId="0" applyFont="1" applyBorder="1" applyAlignment="1" applyProtection="1">
      <alignment horizontal="left"/>
    </xf>
    <xf numFmtId="0" fontId="15" fillId="0" borderId="21" xfId="0" applyFont="1" applyBorder="1" applyAlignment="1" applyProtection="1">
      <alignment horizontal="left"/>
    </xf>
    <xf numFmtId="181" fontId="15" fillId="4" borderId="3" xfId="0" applyNumberFormat="1" applyFont="1" applyFill="1" applyBorder="1" applyAlignment="1" applyProtection="1">
      <alignment horizontal="center"/>
      <protection locked="0"/>
    </xf>
    <xf numFmtId="5" fontId="15" fillId="0" borderId="23" xfId="0" applyNumberFormat="1" applyFont="1" applyBorder="1" applyAlignment="1" applyProtection="1">
      <alignment horizontal="right"/>
    </xf>
    <xf numFmtId="49" fontId="0" fillId="0" borderId="22" xfId="0" applyNumberFormat="1" applyFont="1" applyBorder="1" applyAlignment="1" applyProtection="1">
      <alignment horizontal="center"/>
    </xf>
    <xf numFmtId="0" fontId="0" fillId="0" borderId="0" xfId="0" applyFont="1">
      <alignment vertical="center"/>
    </xf>
    <xf numFmtId="181" fontId="15" fillId="3" borderId="3" xfId="0" applyNumberFormat="1" applyFont="1" applyFill="1" applyBorder="1" applyAlignment="1" applyProtection="1">
      <alignment horizontal="center"/>
      <protection locked="0"/>
    </xf>
    <xf numFmtId="49" fontId="19" fillId="0" borderId="9" xfId="0" applyNumberFormat="1" applyFont="1" applyBorder="1" applyAlignment="1" applyProtection="1">
      <alignment horizontal="center"/>
    </xf>
    <xf numFmtId="49" fontId="19" fillId="0" borderId="3" xfId="0" applyNumberFormat="1" applyFont="1" applyBorder="1" applyAlignment="1" applyProtection="1">
      <alignment horizontal="center"/>
    </xf>
    <xf numFmtId="49" fontId="19" fillId="0" borderId="23" xfId="0" applyNumberFormat="1" applyFont="1" applyBorder="1" applyAlignment="1" applyProtection="1">
      <alignment horizontal="center"/>
    </xf>
    <xf numFmtId="0" fontId="19" fillId="0" borderId="19" xfId="0" applyFont="1" applyBorder="1" applyAlignment="1" applyProtection="1">
      <alignment horizontal="center"/>
    </xf>
    <xf numFmtId="0" fontId="19" fillId="0" borderId="3" xfId="0" applyFont="1" applyBorder="1" applyAlignment="1" applyProtection="1">
      <alignment horizontal="center" wrapText="1"/>
    </xf>
    <xf numFmtId="0" fontId="19" fillId="0" borderId="3" xfId="0" applyFont="1" applyBorder="1" applyAlignment="1" applyProtection="1">
      <alignment horizontal="center"/>
    </xf>
    <xf numFmtId="0" fontId="19" fillId="0" borderId="23" xfId="0" applyFont="1" applyBorder="1" applyAlignment="1" applyProtection="1">
      <alignment horizontal="center"/>
    </xf>
    <xf numFmtId="0" fontId="19" fillId="0" borderId="26" xfId="0" applyFont="1" applyBorder="1" applyAlignment="1" applyProtection="1">
      <alignment horizontal="center"/>
    </xf>
    <xf numFmtId="49" fontId="19" fillId="0" borderId="19" xfId="0" applyNumberFormat="1" applyFont="1" applyBorder="1" applyAlignment="1" applyProtection="1">
      <alignment horizontal="center"/>
    </xf>
    <xf numFmtId="49" fontId="19" fillId="5" borderId="9" xfId="0" applyNumberFormat="1" applyFont="1" applyFill="1" applyBorder="1" applyAlignment="1" applyProtection="1">
      <alignment horizontal="center"/>
    </xf>
    <xf numFmtId="49" fontId="19" fillId="0" borderId="0" xfId="0" applyNumberFormat="1" applyFont="1" applyBorder="1" applyAlignment="1" applyProtection="1">
      <alignment horizontal="left"/>
    </xf>
    <xf numFmtId="0" fontId="10" fillId="0" borderId="27" xfId="0" applyFont="1" applyBorder="1" applyAlignment="1" applyProtection="1"/>
    <xf numFmtId="0" fontId="10" fillId="0" borderId="27" xfId="0" applyNumberFormat="1" applyFont="1" applyBorder="1" applyAlignment="1" applyProtection="1"/>
    <xf numFmtId="0" fontId="6" fillId="0" borderId="3" xfId="0" applyFont="1" applyBorder="1" applyAlignment="1">
      <alignment horizontal="center" vertical="center"/>
    </xf>
    <xf numFmtId="0" fontId="4" fillId="0" borderId="0" xfId="0" applyFont="1" applyAlignment="1">
      <alignment horizontal="left" vertical="center"/>
    </xf>
    <xf numFmtId="182" fontId="4" fillId="0" borderId="0" xfId="0" applyNumberFormat="1" applyFont="1">
      <alignment vertical="center"/>
    </xf>
    <xf numFmtId="0" fontId="4" fillId="0" borderId="0" xfId="0" applyNumberFormat="1" applyFont="1">
      <alignment vertical="center"/>
    </xf>
    <xf numFmtId="0" fontId="4" fillId="0" borderId="28" xfId="0" applyFont="1" applyBorder="1">
      <alignment vertical="center"/>
    </xf>
    <xf numFmtId="182" fontId="4" fillId="0" borderId="28" xfId="0" applyNumberFormat="1" applyFont="1" applyBorder="1">
      <alignment vertical="center"/>
    </xf>
    <xf numFmtId="0" fontId="4" fillId="0" borderId="29" xfId="0" applyNumberFormat="1" applyFont="1" applyBorder="1">
      <alignment vertical="center"/>
    </xf>
    <xf numFmtId="0" fontId="4" fillId="0" borderId="30" xfId="0" applyNumberFormat="1" applyFont="1" applyBorder="1">
      <alignment vertical="center"/>
    </xf>
    <xf numFmtId="0" fontId="4" fillId="0" borderId="31" xfId="0" applyNumberFormat="1" applyFont="1" applyBorder="1">
      <alignment vertical="center"/>
    </xf>
    <xf numFmtId="0" fontId="4" fillId="0" borderId="28" xfId="0" applyNumberFormat="1" applyFont="1" applyBorder="1">
      <alignment vertical="center"/>
    </xf>
    <xf numFmtId="180" fontId="4" fillId="0" borderId="0" xfId="0" applyNumberFormat="1" applyFont="1">
      <alignment vertical="center"/>
    </xf>
    <xf numFmtId="0" fontId="0" fillId="8" borderId="0" xfId="0" applyNumberFormat="1" applyFill="1" applyProtection="1">
      <alignment vertical="center"/>
      <protection locked="0"/>
    </xf>
    <xf numFmtId="0" fontId="0" fillId="0" borderId="0" xfId="0" applyNumberFormat="1" applyProtection="1">
      <alignment vertical="center"/>
      <protection locked="0"/>
    </xf>
    <xf numFmtId="0" fontId="4" fillId="0" borderId="0" xfId="0" applyNumberFormat="1" applyFont="1" applyProtection="1">
      <alignment vertical="center"/>
      <protection locked="0"/>
    </xf>
    <xf numFmtId="0" fontId="6" fillId="0" borderId="0" xfId="0" applyNumberFormat="1" applyFont="1" applyProtection="1">
      <alignment vertical="center"/>
      <protection locked="0"/>
    </xf>
    <xf numFmtId="0" fontId="4" fillId="0" borderId="0" xfId="0" applyNumberFormat="1" applyFont="1" applyFill="1" applyBorder="1" applyAlignment="1" applyProtection="1">
      <alignment vertical="center" shrinkToFit="1"/>
      <protection locked="0"/>
    </xf>
    <xf numFmtId="0" fontId="4" fillId="0" borderId="0" xfId="1" quotePrefix="1" applyNumberFormat="1" applyFont="1" applyFill="1" applyBorder="1" applyAlignment="1" applyProtection="1">
      <alignment shrinkToFit="1"/>
      <protection locked="0"/>
    </xf>
    <xf numFmtId="0" fontId="6" fillId="0" borderId="0" xfId="0" applyNumberFormat="1" applyFont="1" applyFill="1" applyBorder="1" applyAlignment="1" applyProtection="1">
      <alignment horizontal="right" vertical="center" shrinkToFit="1"/>
      <protection locked="0"/>
    </xf>
    <xf numFmtId="182" fontId="6" fillId="0" borderId="0" xfId="0" applyNumberFormat="1" applyFont="1" applyProtection="1">
      <alignment vertical="center"/>
      <protection locked="0"/>
    </xf>
    <xf numFmtId="0" fontId="35" fillId="0" borderId="0" xfId="0" applyFont="1" applyAlignment="1">
      <alignment horizontal="center" vertical="center"/>
    </xf>
    <xf numFmtId="38" fontId="35" fillId="0" borderId="0" xfId="4" applyFont="1" applyAlignment="1">
      <alignment horizontal="center" vertical="center"/>
    </xf>
    <xf numFmtId="9" fontId="35" fillId="0" borderId="0" xfId="2" applyFont="1" applyAlignment="1">
      <alignment horizontal="center" vertical="center"/>
    </xf>
    <xf numFmtId="9" fontId="0" fillId="0" borderId="0" xfId="0" applyNumberFormat="1">
      <alignment vertical="center"/>
    </xf>
    <xf numFmtId="38" fontId="33" fillId="0" borderId="0" xfId="4" applyFont="1">
      <alignment vertical="center"/>
    </xf>
    <xf numFmtId="0" fontId="3" fillId="0" borderId="3" xfId="0" applyFont="1" applyBorder="1" applyAlignment="1">
      <alignment horizontal="center" vertical="center"/>
    </xf>
    <xf numFmtId="3" fontId="0" fillId="0" borderId="0" xfId="0" applyNumberFormat="1">
      <alignment vertical="center"/>
    </xf>
    <xf numFmtId="0" fontId="20" fillId="0" borderId="0" xfId="0" applyFont="1" applyAlignment="1">
      <alignment vertical="center"/>
    </xf>
    <xf numFmtId="0" fontId="13" fillId="0" borderId="0" xfId="0" applyFont="1" applyAlignment="1" applyProtection="1"/>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vertical="center"/>
    </xf>
    <xf numFmtId="180" fontId="0" fillId="0" borderId="0" xfId="0" applyNumberFormat="1">
      <alignment vertical="center"/>
    </xf>
    <xf numFmtId="178" fontId="10" fillId="9" borderId="3" xfId="0" applyNumberFormat="1" applyFont="1" applyFill="1" applyBorder="1" applyAlignment="1" applyProtection="1">
      <alignment horizontal="center" vertical="center"/>
      <protection locked="0"/>
    </xf>
    <xf numFmtId="49" fontId="10" fillId="9" borderId="3" xfId="0" applyNumberFormat="1" applyFont="1" applyFill="1" applyBorder="1" applyAlignment="1" applyProtection="1">
      <alignment horizontal="center" vertical="center" wrapText="1"/>
      <protection locked="0"/>
    </xf>
    <xf numFmtId="49" fontId="15" fillId="9" borderId="3" xfId="0" applyNumberFormat="1" applyFont="1" applyFill="1" applyBorder="1" applyAlignment="1" applyProtection="1">
      <alignment horizontal="center" vertical="center" wrapText="1"/>
      <protection locked="0"/>
    </xf>
    <xf numFmtId="0" fontId="12" fillId="9" borderId="3" xfId="0" applyNumberFormat="1" applyFont="1" applyFill="1" applyBorder="1" applyAlignment="1" applyProtection="1">
      <alignment horizontal="center" vertical="center"/>
      <protection locked="0"/>
    </xf>
    <xf numFmtId="49" fontId="14" fillId="9" borderId="3" xfId="0" applyNumberFormat="1" applyFont="1" applyFill="1" applyBorder="1" applyAlignment="1" applyProtection="1">
      <alignment horizontal="left" vertical="center"/>
      <protection locked="0"/>
    </xf>
    <xf numFmtId="49" fontId="10" fillId="9" borderId="3" xfId="0" applyNumberFormat="1" applyFont="1" applyFill="1" applyBorder="1" applyAlignment="1" applyProtection="1">
      <alignment horizontal="left" vertical="center" wrapText="1"/>
      <protection locked="0"/>
    </xf>
    <xf numFmtId="49" fontId="13" fillId="9" borderId="3" xfId="0" applyNumberFormat="1" applyFont="1" applyFill="1" applyBorder="1" applyAlignment="1" applyProtection="1">
      <alignment horizontal="center"/>
      <protection locked="0"/>
    </xf>
    <xf numFmtId="49" fontId="12" fillId="9" borderId="3" xfId="0" applyNumberFormat="1" applyFont="1" applyFill="1" applyBorder="1" applyAlignment="1" applyProtection="1">
      <alignment horizontal="center" vertical="center"/>
      <protection locked="0"/>
    </xf>
    <xf numFmtId="178" fontId="12" fillId="9" borderId="3" xfId="0" applyNumberFormat="1" applyFont="1" applyFill="1" applyBorder="1" applyAlignment="1" applyProtection="1">
      <alignment horizontal="center" vertical="center"/>
      <protection locked="0"/>
    </xf>
    <xf numFmtId="49" fontId="13" fillId="9" borderId="3" xfId="0" applyNumberFormat="1" applyFont="1" applyFill="1" applyBorder="1" applyAlignment="1" applyProtection="1">
      <alignment horizontal="left" wrapText="1"/>
      <protection locked="0"/>
    </xf>
    <xf numFmtId="0" fontId="12" fillId="9" borderId="3" xfId="0" applyFont="1" applyFill="1" applyBorder="1" applyAlignment="1" applyProtection="1">
      <alignment horizontal="center" vertical="center"/>
      <protection locked="0"/>
    </xf>
    <xf numFmtId="0" fontId="0" fillId="10" borderId="3" xfId="0" applyFill="1" applyBorder="1" applyProtection="1">
      <alignment vertical="center"/>
      <protection locked="0"/>
    </xf>
    <xf numFmtId="38" fontId="4" fillId="0" borderId="0" xfId="4" applyFont="1">
      <alignment vertical="center"/>
    </xf>
    <xf numFmtId="38" fontId="4" fillId="0" borderId="28" xfId="4" applyFont="1" applyBorder="1">
      <alignment vertical="center"/>
    </xf>
    <xf numFmtId="0" fontId="4" fillId="0" borderId="0" xfId="0" applyFont="1" applyAlignment="1">
      <alignment horizontal="right" vertical="center"/>
    </xf>
    <xf numFmtId="0" fontId="23" fillId="0" borderId="0" xfId="0" applyFont="1" applyBorder="1" applyAlignment="1">
      <alignment horizontal="left"/>
    </xf>
    <xf numFmtId="0" fontId="9" fillId="0" borderId="0" xfId="0" applyFont="1" applyBorder="1" applyAlignment="1">
      <alignment horizontal="left"/>
    </xf>
    <xf numFmtId="0" fontId="34" fillId="0" borderId="0" xfId="3" applyBorder="1" applyAlignment="1" applyProtection="1">
      <alignment horizontal="center"/>
    </xf>
    <xf numFmtId="0" fontId="24" fillId="0" borderId="0" xfId="0" applyFont="1" applyBorder="1" applyAlignment="1">
      <alignment horizontal="left"/>
    </xf>
    <xf numFmtId="0" fontId="26" fillId="0" borderId="0" xfId="0" applyFont="1" applyFill="1" applyBorder="1" applyAlignment="1" applyProtection="1">
      <alignment horizontal="left" vertical="center"/>
    </xf>
    <xf numFmtId="0" fontId="6" fillId="0" borderId="0" xfId="0" applyFont="1" applyAlignment="1">
      <alignment horizontal="right" vertical="center"/>
    </xf>
    <xf numFmtId="0" fontId="30" fillId="0" borderId="0" xfId="0" applyFont="1" applyAlignment="1"/>
    <xf numFmtId="0" fontId="31" fillId="0" borderId="0" xfId="0" applyFont="1">
      <alignment vertical="center"/>
    </xf>
    <xf numFmtId="0" fontId="34" fillId="0" borderId="0" xfId="3" applyAlignment="1" applyProtection="1">
      <alignment vertical="center"/>
    </xf>
    <xf numFmtId="0" fontId="9" fillId="0" borderId="0" xfId="0" applyFont="1" applyBorder="1" applyAlignment="1">
      <alignment horizontal="center"/>
    </xf>
    <xf numFmtId="0" fontId="10" fillId="0" borderId="0" xfId="0" applyFont="1" applyBorder="1" applyAlignment="1">
      <alignment horizontal="center"/>
    </xf>
    <xf numFmtId="0" fontId="36" fillId="0" borderId="5" xfId="0" applyFont="1" applyBorder="1" applyAlignment="1">
      <alignment horizontal="left" wrapText="1"/>
    </xf>
    <xf numFmtId="0" fontId="10" fillId="0" borderId="8" xfId="0" applyFont="1" applyBorder="1" applyAlignment="1">
      <alignment horizontal="left" vertical="center" wrapText="1"/>
    </xf>
    <xf numFmtId="0" fontId="10" fillId="0" borderId="8" xfId="0" applyFont="1" applyBorder="1" applyAlignment="1">
      <alignment horizontal="left" wrapText="1"/>
    </xf>
    <xf numFmtId="38" fontId="6" fillId="0" borderId="0" xfId="0" applyNumberFormat="1" applyFont="1" applyProtection="1">
      <alignment vertical="center"/>
      <protection locked="0"/>
    </xf>
    <xf numFmtId="0" fontId="4" fillId="0" borderId="23" xfId="0" applyFont="1" applyBorder="1" applyAlignment="1">
      <alignment horizontal="center" vertical="center"/>
    </xf>
    <xf numFmtId="0" fontId="0" fillId="0" borderId="0" xfId="0" applyBorder="1">
      <alignment vertical="center"/>
    </xf>
    <xf numFmtId="0" fontId="1" fillId="0" borderId="0" xfId="0" applyFont="1" applyBorder="1" applyAlignment="1">
      <alignment horizontal="left" vertical="center" wrapText="1"/>
    </xf>
    <xf numFmtId="49" fontId="0" fillId="0" borderId="0" xfId="0" applyNumberFormat="1" applyFill="1" applyBorder="1" applyAlignment="1" applyProtection="1">
      <alignment horizontal="center" vertical="center"/>
      <protection locked="0"/>
    </xf>
    <xf numFmtId="0" fontId="3" fillId="0" borderId="0" xfId="0" applyFont="1" applyBorder="1">
      <alignment vertical="center"/>
    </xf>
    <xf numFmtId="179" fontId="3" fillId="0" borderId="12"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0" xfId="0" applyFon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12" xfId="0" applyFill="1" applyBorder="1">
      <alignment vertical="center"/>
    </xf>
    <xf numFmtId="0" fontId="0" fillId="0" borderId="3" xfId="0" applyFill="1" applyBorder="1">
      <alignment vertical="center"/>
    </xf>
    <xf numFmtId="38" fontId="0" fillId="0" borderId="32" xfId="4" applyFont="1" applyBorder="1" applyAlignment="1">
      <alignment horizontal="center" vertical="center"/>
    </xf>
    <xf numFmtId="0" fontId="6" fillId="0" borderId="28" xfId="0" applyNumberFormat="1" applyFont="1" applyBorder="1" applyProtection="1">
      <alignment vertical="center"/>
    </xf>
    <xf numFmtId="0" fontId="0" fillId="0" borderId="1" xfId="0" applyBorder="1" applyProtection="1">
      <alignment vertical="center"/>
      <protection locked="0"/>
    </xf>
    <xf numFmtId="6" fontId="6" fillId="0" borderId="0" xfId="0" applyNumberFormat="1" applyFont="1" applyBorder="1" applyProtection="1">
      <alignment vertical="center"/>
      <protection locked="0"/>
    </xf>
    <xf numFmtId="5" fontId="6" fillId="0" borderId="0" xfId="0" applyNumberFormat="1" applyFont="1" applyBorder="1" applyProtection="1">
      <alignment vertical="center"/>
      <protection locked="0"/>
    </xf>
    <xf numFmtId="5" fontId="15" fillId="0" borderId="33" xfId="0" applyNumberFormat="1" applyFont="1" applyBorder="1" applyAlignment="1" applyProtection="1">
      <alignment horizontal="right"/>
    </xf>
    <xf numFmtId="5" fontId="15" fillId="0" borderId="27" xfId="0" applyNumberFormat="1" applyFont="1" applyBorder="1" applyAlignment="1" applyProtection="1">
      <alignment horizontal="right"/>
    </xf>
    <xf numFmtId="5" fontId="15" fillId="0" borderId="34" xfId="0" applyNumberFormat="1" applyFont="1" applyBorder="1" applyAlignment="1" applyProtection="1">
      <alignment horizontal="right"/>
    </xf>
    <xf numFmtId="5" fontId="10" fillId="0" borderId="3" xfId="0" applyNumberFormat="1" applyFont="1" applyBorder="1" applyAlignment="1" applyProtection="1">
      <alignment horizontal="right"/>
    </xf>
    <xf numFmtId="0" fontId="37" fillId="0" borderId="35" xfId="0" applyFont="1" applyBorder="1" applyAlignment="1">
      <alignment horizontal="left" vertical="center"/>
    </xf>
    <xf numFmtId="0" fontId="38" fillId="0" borderId="28" xfId="0" applyFont="1" applyBorder="1">
      <alignment vertical="center"/>
    </xf>
    <xf numFmtId="0" fontId="38" fillId="0" borderId="36" xfId="0" applyFont="1" applyBorder="1">
      <alignment vertical="center"/>
    </xf>
    <xf numFmtId="0" fontId="0" fillId="0" borderId="3" xfId="0" applyBorder="1" applyAlignment="1">
      <alignment horizontal="left" vertical="center"/>
    </xf>
    <xf numFmtId="0" fontId="10" fillId="0" borderId="19" xfId="0" applyNumberFormat="1" applyFont="1" applyBorder="1" applyAlignment="1" applyProtection="1">
      <alignment horizontal="right"/>
    </xf>
    <xf numFmtId="0" fontId="6" fillId="0" borderId="32" xfId="0" applyFont="1" applyBorder="1" applyAlignment="1">
      <alignment horizontal="center" vertical="center"/>
    </xf>
    <xf numFmtId="0" fontId="6" fillId="0" borderId="13" xfId="0" applyFont="1" applyBorder="1" applyAlignment="1">
      <alignment horizontal="center" vertical="center"/>
    </xf>
    <xf numFmtId="182" fontId="0" fillId="0" borderId="0" xfId="0" applyNumberFormat="1" applyProtection="1">
      <alignment vertical="center"/>
      <protection locked="0"/>
    </xf>
    <xf numFmtId="182" fontId="0" fillId="0" borderId="0" xfId="0" applyNumberFormat="1">
      <alignment vertical="center"/>
    </xf>
    <xf numFmtId="0" fontId="0" fillId="0" borderId="0" xfId="0" applyNumberFormat="1" applyFill="1" applyProtection="1">
      <alignment vertical="center"/>
      <protection locked="0"/>
    </xf>
    <xf numFmtId="0" fontId="0" fillId="11" borderId="0" xfId="0" applyNumberFormat="1" applyFill="1" applyProtection="1">
      <alignment vertical="center"/>
      <protection locked="0"/>
    </xf>
    <xf numFmtId="0" fontId="0" fillId="0" borderId="0" xfId="0" applyAlignment="1">
      <alignment horizontal="left" vertical="center"/>
    </xf>
    <xf numFmtId="0" fontId="4" fillId="0" borderId="28" xfId="0" applyFont="1" applyBorder="1" applyAlignment="1">
      <alignment horizontal="left" vertical="center"/>
    </xf>
    <xf numFmtId="0" fontId="43" fillId="0" borderId="0" xfId="5">
      <alignment vertical="center"/>
    </xf>
    <xf numFmtId="0" fontId="43" fillId="0" borderId="0" xfId="5">
      <alignment vertical="center"/>
    </xf>
    <xf numFmtId="3" fontId="43" fillId="0" borderId="0" xfId="5" applyNumberFormat="1">
      <alignment vertical="center"/>
    </xf>
    <xf numFmtId="5" fontId="15" fillId="0" borderId="23" xfId="0" applyNumberFormat="1" applyFont="1" applyBorder="1" applyAlignment="1" applyProtection="1">
      <alignment horizontal="right"/>
      <protection locked="0"/>
    </xf>
    <xf numFmtId="5" fontId="15" fillId="0" borderId="3" xfId="0" applyNumberFormat="1" applyFont="1" applyBorder="1" applyAlignment="1" applyProtection="1">
      <alignment horizontal="right"/>
      <protection locked="0"/>
    </xf>
    <xf numFmtId="0" fontId="41" fillId="0" borderId="0" xfId="0" applyFont="1" applyBorder="1" applyAlignment="1">
      <alignment horizontal="left"/>
    </xf>
    <xf numFmtId="0" fontId="10" fillId="0" borderId="0" xfId="0" applyFont="1" applyBorder="1" applyAlignment="1">
      <alignment horizontal="left"/>
    </xf>
    <xf numFmtId="0" fontId="36" fillId="0" borderId="0" xfId="0" applyFont="1" applyBorder="1" applyAlignment="1">
      <alignment horizontal="left"/>
    </xf>
    <xf numFmtId="0" fontId="25" fillId="0" borderId="0" xfId="0" applyFont="1" applyBorder="1" applyAlignment="1" applyProtection="1">
      <alignment horizontal="left" vertical="center"/>
    </xf>
    <xf numFmtId="0" fontId="14" fillId="0" borderId="8"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9" fillId="0" borderId="8" xfId="0" applyFont="1" applyBorder="1" applyAlignment="1" applyProtection="1">
      <alignment horizontal="left"/>
    </xf>
    <xf numFmtId="0" fontId="9" fillId="0" borderId="0" xfId="0" applyFont="1" applyBorder="1" applyAlignment="1" applyProtection="1">
      <alignment horizontal="left"/>
    </xf>
    <xf numFmtId="0" fontId="10"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xf>
    <xf numFmtId="0" fontId="17" fillId="0" borderId="8" xfId="0" applyFont="1" applyFill="1" applyBorder="1" applyAlignment="1" applyProtection="1">
      <alignment horizontal="left" wrapText="1"/>
    </xf>
    <xf numFmtId="0" fontId="17" fillId="0" borderId="0" xfId="0" applyFont="1" applyFill="1" applyBorder="1" applyAlignment="1" applyProtection="1">
      <alignment horizontal="left" wrapText="1"/>
    </xf>
    <xf numFmtId="0" fontId="17" fillId="0" borderId="8" xfId="0" applyFont="1" applyFill="1" applyBorder="1" applyAlignment="1" applyProtection="1">
      <alignment horizontal="left"/>
    </xf>
    <xf numFmtId="0" fontId="17" fillId="0" borderId="0" xfId="0" applyFont="1" applyFill="1" applyBorder="1" applyAlignment="1" applyProtection="1">
      <alignment horizontal="left"/>
    </xf>
    <xf numFmtId="0" fontId="26" fillId="0" borderId="0" xfId="0" applyFont="1" applyFill="1" applyBorder="1" applyAlignment="1" applyProtection="1">
      <alignment horizontal="left" wrapText="1"/>
    </xf>
    <xf numFmtId="176" fontId="13" fillId="0" borderId="8" xfId="0" applyNumberFormat="1" applyFont="1" applyFill="1" applyBorder="1" applyAlignment="1" applyProtection="1">
      <alignment horizontal="left"/>
    </xf>
    <xf numFmtId="176" fontId="13" fillId="0" borderId="0" xfId="0" applyNumberFormat="1" applyFont="1" applyFill="1" applyBorder="1" applyAlignment="1" applyProtection="1">
      <alignment horizontal="left"/>
    </xf>
    <xf numFmtId="0" fontId="9" fillId="12" borderId="0" xfId="0" applyFont="1" applyFill="1" applyBorder="1" applyAlignment="1">
      <alignment horizontal="center"/>
    </xf>
    <xf numFmtId="0" fontId="9" fillId="0" borderId="0" xfId="0" applyFont="1" applyBorder="1" applyAlignment="1">
      <alignment horizontal="left"/>
    </xf>
    <xf numFmtId="0" fontId="39" fillId="0" borderId="0" xfId="0" applyFont="1" applyBorder="1" applyAlignment="1">
      <alignment horizontal="left"/>
    </xf>
    <xf numFmtId="0" fontId="34" fillId="0" borderId="0" xfId="3" applyBorder="1" applyAlignment="1" applyProtection="1">
      <alignment horizontal="center"/>
    </xf>
    <xf numFmtId="0" fontId="9" fillId="0" borderId="0" xfId="0" applyFont="1" applyBorder="1" applyAlignment="1">
      <alignment horizontal="center"/>
    </xf>
    <xf numFmtId="0" fontId="10" fillId="0" borderId="8" xfId="0" applyFont="1" applyBorder="1" applyAlignment="1" applyProtection="1">
      <alignment horizontal="left"/>
    </xf>
    <xf numFmtId="0" fontId="10" fillId="0" borderId="0" xfId="0" applyFont="1" applyBorder="1" applyAlignment="1" applyProtection="1">
      <alignment horizontal="left"/>
    </xf>
    <xf numFmtId="0" fontId="17" fillId="0" borderId="8"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40" fillId="0" borderId="0" xfId="0" applyFont="1" applyBorder="1" applyAlignment="1">
      <alignment horizontal="left"/>
    </xf>
    <xf numFmtId="0" fontId="12" fillId="0" borderId="0" xfId="0" applyFont="1" applyBorder="1" applyAlignment="1">
      <alignment horizontal="left"/>
    </xf>
    <xf numFmtId="0" fontId="10" fillId="0" borderId="0" xfId="0" applyFont="1" applyBorder="1" applyAlignment="1">
      <alignment horizontal="left" wrapText="1"/>
    </xf>
    <xf numFmtId="0" fontId="42" fillId="0" borderId="8" xfId="0" applyFont="1" applyBorder="1" applyAlignment="1">
      <alignment horizontal="left" vertical="center" wrapText="1"/>
    </xf>
    <xf numFmtId="0" fontId="42" fillId="0" borderId="0" xfId="0" applyFont="1" applyBorder="1" applyAlignment="1">
      <alignment horizontal="left" vertical="center" wrapText="1"/>
    </xf>
    <xf numFmtId="0" fontId="10" fillId="0" borderId="0" xfId="0" applyFont="1" applyBorder="1" applyAlignment="1">
      <alignment horizontal="left" vertical="center"/>
    </xf>
    <xf numFmtId="0" fontId="37" fillId="0" borderId="8" xfId="0" applyFont="1" applyBorder="1" applyAlignment="1">
      <alignment horizontal="left" vertical="center"/>
    </xf>
    <xf numFmtId="0" fontId="38" fillId="0" borderId="0" xfId="0" applyFont="1">
      <alignment vertical="center"/>
    </xf>
    <xf numFmtId="0" fontId="38" fillId="0" borderId="22" xfId="0" applyFont="1" applyBorder="1">
      <alignment vertical="center"/>
    </xf>
    <xf numFmtId="177" fontId="10" fillId="6" borderId="35" xfId="0" applyNumberFormat="1" applyFont="1" applyFill="1" applyBorder="1" applyAlignment="1" applyProtection="1">
      <alignment horizontal="center"/>
      <protection locked="0"/>
    </xf>
    <xf numFmtId="177" fontId="10" fillId="6" borderId="28" xfId="0" applyNumberFormat="1" applyFont="1" applyFill="1" applyBorder="1" applyAlignment="1" applyProtection="1">
      <alignment horizontal="center"/>
      <protection locked="0"/>
    </xf>
    <xf numFmtId="177" fontId="10" fillId="6" borderId="15" xfId="0" applyNumberFormat="1" applyFont="1" applyFill="1" applyBorder="1" applyAlignment="1" applyProtection="1">
      <alignment horizontal="center"/>
      <protection locked="0"/>
    </xf>
    <xf numFmtId="0" fontId="10" fillId="0" borderId="33" xfId="0" applyFont="1" applyBorder="1" applyAlignment="1" applyProtection="1">
      <alignment horizontal="center"/>
    </xf>
    <xf numFmtId="0" fontId="10" fillId="0" borderId="27" xfId="0" applyFont="1" applyBorder="1" applyAlignment="1" applyProtection="1">
      <alignment horizontal="center"/>
    </xf>
    <xf numFmtId="0" fontId="10" fillId="0" borderId="38" xfId="0" applyFont="1" applyBorder="1" applyAlignment="1" applyProtection="1">
      <alignment horizontal="center"/>
    </xf>
    <xf numFmtId="49" fontId="10" fillId="6" borderId="32" xfId="0" applyNumberFormat="1" applyFont="1" applyFill="1" applyBorder="1" applyAlignment="1" applyProtection="1">
      <alignment horizontal="center" vertical="center"/>
      <protection locked="0"/>
    </xf>
    <xf numFmtId="49" fontId="10" fillId="6" borderId="37" xfId="0" applyNumberFormat="1" applyFont="1" applyFill="1" applyBorder="1" applyAlignment="1" applyProtection="1">
      <alignment horizontal="center" vertical="center"/>
      <protection locked="0"/>
    </xf>
    <xf numFmtId="49" fontId="10" fillId="6" borderId="13" xfId="0" applyNumberFormat="1" applyFont="1" applyFill="1" applyBorder="1" applyAlignment="1" applyProtection="1">
      <alignment horizontal="center" vertical="center"/>
      <protection locked="0"/>
    </xf>
    <xf numFmtId="49" fontId="10" fillId="6" borderId="32" xfId="0" applyNumberFormat="1" applyFont="1" applyFill="1" applyBorder="1" applyAlignment="1" applyProtection="1">
      <alignment horizontal="center"/>
      <protection locked="0"/>
    </xf>
    <xf numFmtId="49" fontId="10" fillId="6" borderId="13" xfId="0" applyNumberFormat="1" applyFont="1" applyFill="1" applyBorder="1" applyAlignment="1" applyProtection="1">
      <alignment horizontal="center"/>
      <protection locked="0"/>
    </xf>
    <xf numFmtId="0" fontId="10" fillId="0" borderId="32" xfId="0" applyNumberFormat="1" applyFont="1" applyBorder="1" applyAlignment="1" applyProtection="1">
      <alignment horizontal="left"/>
    </xf>
    <xf numFmtId="0" fontId="10" fillId="0" borderId="37" xfId="0" applyNumberFormat="1" applyFont="1" applyBorder="1" applyAlignment="1" applyProtection="1">
      <alignment horizontal="left"/>
    </xf>
    <xf numFmtId="0" fontId="10" fillId="0" borderId="45" xfId="0" applyNumberFormat="1" applyFont="1" applyBorder="1" applyAlignment="1" applyProtection="1">
      <alignment horizontal="left"/>
    </xf>
    <xf numFmtId="49" fontId="10" fillId="0" borderId="39" xfId="0" applyNumberFormat="1" applyFont="1" applyBorder="1" applyAlignment="1" applyProtection="1">
      <alignment horizontal="center"/>
    </xf>
    <xf numFmtId="49" fontId="10" fillId="0" borderId="40" xfId="0" applyNumberFormat="1" applyFont="1" applyBorder="1" applyAlignment="1" applyProtection="1">
      <alignment horizontal="center"/>
    </xf>
    <xf numFmtId="49" fontId="10" fillId="0" borderId="41" xfId="0" applyNumberFormat="1" applyFont="1" applyBorder="1" applyAlignment="1" applyProtection="1">
      <alignment horizontal="center"/>
    </xf>
    <xf numFmtId="49" fontId="10" fillId="6" borderId="32" xfId="0" applyNumberFormat="1" applyFont="1" applyFill="1" applyBorder="1" applyAlignment="1" applyProtection="1">
      <alignment horizontal="center" vertical="center" wrapText="1"/>
      <protection locked="0"/>
    </xf>
    <xf numFmtId="49" fontId="10" fillId="6" borderId="37" xfId="0" applyNumberFormat="1" applyFont="1" applyFill="1" applyBorder="1" applyAlignment="1" applyProtection="1">
      <alignment horizontal="center" vertical="center" wrapText="1"/>
      <protection locked="0"/>
    </xf>
    <xf numFmtId="49" fontId="10" fillId="6" borderId="13" xfId="0" applyNumberFormat="1" applyFont="1" applyFill="1" applyBorder="1" applyAlignment="1" applyProtection="1">
      <alignment horizontal="center" vertical="center" wrapText="1"/>
      <protection locked="0"/>
    </xf>
    <xf numFmtId="49" fontId="10" fillId="0" borderId="8" xfId="0" applyNumberFormat="1" applyFont="1" applyBorder="1" applyAlignment="1" applyProtection="1">
      <alignment horizontal="center"/>
    </xf>
    <xf numFmtId="49" fontId="10" fillId="0" borderId="0" xfId="0" applyNumberFormat="1" applyFont="1" applyBorder="1" applyAlignment="1" applyProtection="1">
      <alignment horizontal="center"/>
    </xf>
    <xf numFmtId="49" fontId="10" fillId="0" borderId="22" xfId="0" applyNumberFormat="1" applyFont="1" applyBorder="1" applyAlignment="1" applyProtection="1">
      <alignment horizontal="center"/>
    </xf>
    <xf numFmtId="0" fontId="37" fillId="0" borderId="35" xfId="0" applyFont="1" applyBorder="1" applyAlignment="1">
      <alignment horizontal="left" vertical="center"/>
    </xf>
    <xf numFmtId="0" fontId="38" fillId="0" borderId="28" xfId="0" applyFont="1" applyBorder="1">
      <alignment vertical="center"/>
    </xf>
    <xf numFmtId="0" fontId="38" fillId="0" borderId="36" xfId="0" applyFont="1" applyBorder="1">
      <alignment vertical="center"/>
    </xf>
    <xf numFmtId="49" fontId="10" fillId="6" borderId="42" xfId="0" applyNumberFormat="1" applyFont="1" applyFill="1" applyBorder="1" applyAlignment="1" applyProtection="1">
      <alignment horizontal="center"/>
      <protection locked="0"/>
    </xf>
    <xf numFmtId="49" fontId="10" fillId="6" borderId="43" xfId="0" applyNumberFormat="1" applyFont="1" applyFill="1" applyBorder="1" applyAlignment="1" applyProtection="1">
      <alignment horizontal="center"/>
      <protection locked="0"/>
    </xf>
    <xf numFmtId="49" fontId="10" fillId="6" borderId="44" xfId="0" applyNumberFormat="1" applyFont="1" applyFill="1" applyBorder="1" applyAlignment="1" applyProtection="1">
      <alignment horizontal="center"/>
      <protection locked="0"/>
    </xf>
    <xf numFmtId="0" fontId="13" fillId="0" borderId="0" xfId="0" applyFont="1" applyAlignment="1" applyProtection="1">
      <alignment horizontal="left"/>
    </xf>
    <xf numFmtId="0" fontId="13" fillId="0" borderId="0" xfId="0" applyFont="1" applyAlignment="1" applyProtection="1">
      <alignment horizontal="center"/>
    </xf>
    <xf numFmtId="0" fontId="10" fillId="0" borderId="27" xfId="0" applyFont="1" applyBorder="1" applyAlignment="1" applyProtection="1">
      <alignment horizontal="left"/>
    </xf>
    <xf numFmtId="49" fontId="10" fillId="0" borderId="27" xfId="0" applyNumberFormat="1" applyFont="1" applyBorder="1" applyAlignment="1" applyProtection="1">
      <alignment horizontal="center"/>
    </xf>
    <xf numFmtId="49" fontId="10" fillId="3" borderId="32" xfId="0" applyNumberFormat="1" applyFont="1" applyFill="1" applyBorder="1" applyAlignment="1" applyProtection="1">
      <alignment horizontal="center" vertical="center"/>
      <protection locked="0"/>
    </xf>
    <xf numFmtId="49" fontId="10" fillId="3" borderId="3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0" fontId="19" fillId="0" borderId="0" xfId="0" applyFont="1" applyBorder="1" applyAlignment="1" applyProtection="1">
      <alignment horizontal="left"/>
    </xf>
    <xf numFmtId="177" fontId="10" fillId="3" borderId="35" xfId="0" applyNumberFormat="1" applyFont="1" applyFill="1" applyBorder="1" applyAlignment="1" applyProtection="1">
      <alignment horizontal="center"/>
      <protection locked="0"/>
    </xf>
    <xf numFmtId="177" fontId="10" fillId="3" borderId="28" xfId="0" applyNumberFormat="1" applyFont="1" applyFill="1" applyBorder="1" applyAlignment="1" applyProtection="1">
      <alignment horizontal="center"/>
      <protection locked="0"/>
    </xf>
    <xf numFmtId="177" fontId="10" fillId="3" borderId="15" xfId="0" applyNumberFormat="1" applyFont="1" applyFill="1" applyBorder="1" applyAlignment="1" applyProtection="1">
      <alignment horizontal="center"/>
      <protection locked="0"/>
    </xf>
    <xf numFmtId="49" fontId="10" fillId="3" borderId="32" xfId="0" applyNumberFormat="1" applyFont="1" applyFill="1" applyBorder="1" applyAlignment="1" applyProtection="1">
      <alignment horizontal="center"/>
      <protection locked="0"/>
    </xf>
    <xf numFmtId="49" fontId="10" fillId="3" borderId="13" xfId="0" applyNumberFormat="1" applyFont="1" applyFill="1" applyBorder="1" applyAlignment="1" applyProtection="1">
      <alignment horizontal="center"/>
      <protection locked="0"/>
    </xf>
    <xf numFmtId="49" fontId="10" fillId="4" borderId="42" xfId="0" applyNumberFormat="1" applyFont="1" applyFill="1" applyBorder="1" applyAlignment="1" applyProtection="1">
      <alignment horizontal="center"/>
      <protection locked="0"/>
    </xf>
    <xf numFmtId="49" fontId="10" fillId="4" borderId="43" xfId="0" applyNumberFormat="1" applyFont="1" applyFill="1" applyBorder="1" applyAlignment="1" applyProtection="1">
      <alignment horizontal="center"/>
      <protection locked="0"/>
    </xf>
    <xf numFmtId="49" fontId="10" fillId="4" borderId="44" xfId="0" applyNumberFormat="1" applyFont="1" applyFill="1" applyBorder="1" applyAlignment="1" applyProtection="1">
      <alignment horizontal="center"/>
      <protection locked="0"/>
    </xf>
    <xf numFmtId="49" fontId="10" fillId="4" borderId="32" xfId="0" applyNumberFormat="1" applyFont="1" applyFill="1" applyBorder="1" applyAlignment="1" applyProtection="1">
      <alignment horizontal="center" vertical="center"/>
      <protection locked="0"/>
    </xf>
    <xf numFmtId="49" fontId="10" fillId="4" borderId="37" xfId="0" applyNumberFormat="1" applyFont="1" applyFill="1" applyBorder="1" applyAlignment="1" applyProtection="1">
      <alignment horizontal="center" vertical="center"/>
      <protection locked="0"/>
    </xf>
    <xf numFmtId="49" fontId="10" fillId="4" borderId="13" xfId="0" applyNumberFormat="1" applyFont="1" applyFill="1" applyBorder="1" applyAlignment="1" applyProtection="1">
      <alignment horizontal="center" vertical="center"/>
      <protection locked="0"/>
    </xf>
    <xf numFmtId="49" fontId="10" fillId="3" borderId="42" xfId="0" applyNumberFormat="1" applyFont="1" applyFill="1" applyBorder="1" applyAlignment="1" applyProtection="1">
      <alignment horizontal="center"/>
      <protection locked="0"/>
    </xf>
    <xf numFmtId="49" fontId="10" fillId="3" borderId="43" xfId="0" applyNumberFormat="1" applyFont="1" applyFill="1" applyBorder="1" applyAlignment="1" applyProtection="1">
      <alignment horizontal="center"/>
      <protection locked="0"/>
    </xf>
    <xf numFmtId="49" fontId="10" fillId="3" borderId="44" xfId="0" applyNumberFormat="1" applyFont="1" applyFill="1" applyBorder="1" applyAlignment="1" applyProtection="1">
      <alignment horizontal="center"/>
      <protection locked="0"/>
    </xf>
    <xf numFmtId="177" fontId="10" fillId="4" borderId="35" xfId="0" applyNumberFormat="1" applyFont="1" applyFill="1" applyBorder="1" applyAlignment="1" applyProtection="1">
      <alignment horizontal="center"/>
      <protection locked="0"/>
    </xf>
    <xf numFmtId="177" fontId="10" fillId="4" borderId="28" xfId="0" applyNumberFormat="1" applyFont="1" applyFill="1" applyBorder="1" applyAlignment="1" applyProtection="1">
      <alignment horizontal="center"/>
      <protection locked="0"/>
    </xf>
    <xf numFmtId="177" fontId="10" fillId="4" borderId="15" xfId="0" applyNumberFormat="1" applyFont="1" applyFill="1" applyBorder="1" applyAlignment="1" applyProtection="1">
      <alignment horizontal="center"/>
      <protection locked="0"/>
    </xf>
    <xf numFmtId="49" fontId="10" fillId="4" borderId="32" xfId="0" applyNumberFormat="1" applyFont="1" applyFill="1" applyBorder="1" applyAlignment="1" applyProtection="1">
      <alignment horizontal="center"/>
      <protection locked="0"/>
    </xf>
    <xf numFmtId="49" fontId="10" fillId="4" borderId="13" xfId="0" applyNumberFormat="1" applyFont="1" applyFill="1" applyBorder="1" applyAlignment="1" applyProtection="1">
      <alignment horizontal="center"/>
      <protection locked="0"/>
    </xf>
    <xf numFmtId="0" fontId="37" fillId="0" borderId="33" xfId="0" applyFont="1" applyBorder="1" applyAlignment="1" applyProtection="1">
      <alignment horizontal="center"/>
      <protection locked="0"/>
    </xf>
    <xf numFmtId="0" fontId="37" fillId="0" borderId="27" xfId="0" applyFont="1" applyBorder="1" applyAlignment="1" applyProtection="1">
      <alignment horizontal="center"/>
      <protection locked="0"/>
    </xf>
    <xf numFmtId="0" fontId="37" fillId="0" borderId="38" xfId="0" applyFont="1" applyBorder="1" applyAlignment="1" applyProtection="1">
      <alignment horizontal="center"/>
      <protection locked="0"/>
    </xf>
    <xf numFmtId="49" fontId="10" fillId="4" borderId="32" xfId="0" applyNumberFormat="1" applyFont="1" applyFill="1" applyBorder="1" applyAlignment="1" applyProtection="1">
      <alignment horizontal="center" vertical="center" wrapText="1"/>
      <protection locked="0"/>
    </xf>
    <xf numFmtId="49" fontId="10" fillId="4" borderId="37" xfId="0" applyNumberFormat="1" applyFont="1" applyFill="1" applyBorder="1" applyAlignment="1" applyProtection="1">
      <alignment horizontal="center" vertical="center" wrapText="1"/>
      <protection locked="0"/>
    </xf>
    <xf numFmtId="49" fontId="10" fillId="4" borderId="13" xfId="0" applyNumberFormat="1" applyFont="1" applyFill="1" applyBorder="1" applyAlignment="1" applyProtection="1">
      <alignment horizontal="center" vertical="center" wrapText="1"/>
      <protection locked="0"/>
    </xf>
    <xf numFmtId="49" fontId="10" fillId="5" borderId="39" xfId="0" applyNumberFormat="1" applyFont="1" applyFill="1" applyBorder="1" applyAlignment="1" applyProtection="1">
      <alignment horizontal="center"/>
    </xf>
    <xf numFmtId="49" fontId="10" fillId="5" borderId="40" xfId="0" applyNumberFormat="1" applyFont="1" applyFill="1" applyBorder="1" applyAlignment="1" applyProtection="1">
      <alignment horizontal="center"/>
    </xf>
    <xf numFmtId="49" fontId="10" fillId="5" borderId="41" xfId="0" applyNumberFormat="1" applyFont="1" applyFill="1" applyBorder="1" applyAlignment="1" applyProtection="1">
      <alignment horizontal="center"/>
    </xf>
    <xf numFmtId="49" fontId="10" fillId="3" borderId="32" xfId="0" applyNumberFormat="1" applyFont="1" applyFill="1" applyBorder="1" applyAlignment="1" applyProtection="1">
      <alignment horizontal="center" vertical="center" wrapText="1"/>
      <protection locked="0"/>
    </xf>
    <xf numFmtId="49" fontId="10" fillId="3" borderId="37" xfId="0" applyNumberFormat="1" applyFont="1" applyFill="1" applyBorder="1" applyAlignment="1" applyProtection="1">
      <alignment horizontal="center" vertical="center" wrapText="1"/>
      <protection locked="0"/>
    </xf>
    <xf numFmtId="49" fontId="10" fillId="3" borderId="13" xfId="0" applyNumberFormat="1" applyFont="1" applyFill="1" applyBorder="1" applyAlignment="1" applyProtection="1">
      <alignment horizontal="center" vertical="center" wrapText="1"/>
      <protection locked="0"/>
    </xf>
    <xf numFmtId="49" fontId="10" fillId="0" borderId="8" xfId="0" applyNumberFormat="1" applyFont="1" applyBorder="1" applyAlignment="1" applyProtection="1">
      <alignment horizontal="center"/>
      <protection locked="0"/>
    </xf>
    <xf numFmtId="49" fontId="10" fillId="0" borderId="0" xfId="0" applyNumberFormat="1" applyFont="1" applyBorder="1" applyAlignment="1" applyProtection="1">
      <alignment horizontal="center"/>
      <protection locked="0"/>
    </xf>
    <xf numFmtId="49" fontId="10" fillId="0" borderId="22" xfId="0" applyNumberFormat="1" applyFont="1" applyBorder="1" applyAlignment="1" applyProtection="1">
      <alignment horizontal="center"/>
      <protection locked="0"/>
    </xf>
    <xf numFmtId="49" fontId="10" fillId="7" borderId="32" xfId="0" applyNumberFormat="1" applyFont="1" applyFill="1" applyBorder="1" applyAlignment="1" applyProtection="1">
      <alignment horizontal="center" vertical="center" wrapText="1"/>
      <protection locked="0"/>
    </xf>
    <xf numFmtId="49" fontId="10" fillId="7" borderId="37" xfId="0" applyNumberFormat="1" applyFont="1" applyFill="1" applyBorder="1" applyAlignment="1" applyProtection="1">
      <alignment horizontal="center" vertical="center" wrapText="1"/>
      <protection locked="0"/>
    </xf>
    <xf numFmtId="49" fontId="10" fillId="7" borderId="13" xfId="0" applyNumberFormat="1" applyFont="1" applyFill="1" applyBorder="1" applyAlignment="1" applyProtection="1">
      <alignment horizontal="center" vertical="center" wrapText="1"/>
      <protection locked="0"/>
    </xf>
    <xf numFmtId="49" fontId="10" fillId="7" borderId="32" xfId="0" applyNumberFormat="1" applyFont="1" applyFill="1" applyBorder="1" applyAlignment="1" applyProtection="1">
      <alignment horizontal="center" vertical="center"/>
      <protection locked="0"/>
    </xf>
    <xf numFmtId="49" fontId="10" fillId="7" borderId="37" xfId="0" applyNumberFormat="1" applyFont="1" applyFill="1" applyBorder="1" applyAlignment="1" applyProtection="1">
      <alignment horizontal="center" vertical="center"/>
      <protection locked="0"/>
    </xf>
    <xf numFmtId="49" fontId="10" fillId="7" borderId="13" xfId="0" applyNumberFormat="1" applyFont="1" applyFill="1" applyBorder="1" applyAlignment="1" applyProtection="1">
      <alignment horizontal="center" vertical="center"/>
      <protection locked="0"/>
    </xf>
    <xf numFmtId="177" fontId="10" fillId="7" borderId="35" xfId="0" applyNumberFormat="1" applyFont="1" applyFill="1" applyBorder="1" applyAlignment="1" applyProtection="1">
      <alignment horizontal="center"/>
      <protection locked="0"/>
    </xf>
    <xf numFmtId="177" fontId="10" fillId="7" borderId="28" xfId="0" applyNumberFormat="1" applyFont="1" applyFill="1" applyBorder="1" applyAlignment="1" applyProtection="1">
      <alignment horizontal="center"/>
      <protection locked="0"/>
    </xf>
    <xf numFmtId="177" fontId="10" fillId="7" borderId="15" xfId="0" applyNumberFormat="1" applyFont="1" applyFill="1" applyBorder="1" applyAlignment="1" applyProtection="1">
      <alignment horizontal="center"/>
      <protection locked="0"/>
    </xf>
    <xf numFmtId="49" fontId="10" fillId="7" borderId="32" xfId="0" applyNumberFormat="1" applyFont="1" applyFill="1" applyBorder="1" applyAlignment="1" applyProtection="1">
      <alignment horizontal="center"/>
      <protection locked="0"/>
    </xf>
    <xf numFmtId="49" fontId="10" fillId="7" borderId="13" xfId="0" applyNumberFormat="1" applyFont="1" applyFill="1" applyBorder="1" applyAlignment="1" applyProtection="1">
      <alignment horizontal="center"/>
      <protection locked="0"/>
    </xf>
    <xf numFmtId="49" fontId="10" fillId="7" borderId="42" xfId="0" applyNumberFormat="1" applyFont="1" applyFill="1" applyBorder="1" applyAlignment="1" applyProtection="1">
      <alignment horizontal="center"/>
      <protection locked="0"/>
    </xf>
    <xf numFmtId="49" fontId="10" fillId="7" borderId="43" xfId="0" applyNumberFormat="1" applyFont="1" applyFill="1" applyBorder="1" applyAlignment="1" applyProtection="1">
      <alignment horizontal="center"/>
      <protection locked="0"/>
    </xf>
    <xf numFmtId="49" fontId="10" fillId="7" borderId="44" xfId="0" applyNumberFormat="1" applyFont="1" applyFill="1" applyBorder="1" applyAlignment="1" applyProtection="1">
      <alignment horizontal="center"/>
      <protection locked="0"/>
    </xf>
    <xf numFmtId="0" fontId="0" fillId="0" borderId="0" xfId="0" applyAlignment="1">
      <alignment horizontal="right" vertical="center"/>
    </xf>
    <xf numFmtId="0" fontId="6" fillId="0" borderId="0" xfId="0" applyFont="1" applyAlignment="1">
      <alignment horizontal="right" vertical="center"/>
    </xf>
    <xf numFmtId="0" fontId="10" fillId="0" borderId="0" xfId="0" applyFont="1" applyFill="1" applyAlignment="1">
      <alignment horizontal="left"/>
    </xf>
    <xf numFmtId="0" fontId="32" fillId="0" borderId="0" xfId="0" applyFont="1" applyFill="1" applyAlignment="1">
      <alignment horizontal="left"/>
    </xf>
    <xf numFmtId="0" fontId="10" fillId="0" borderId="0" xfId="0" applyFont="1" applyAlignment="1">
      <alignment horizontal="left"/>
    </xf>
    <xf numFmtId="0" fontId="6" fillId="0" borderId="0" xfId="0" applyFont="1" applyAlignment="1">
      <alignment horizontal="left" vertical="center"/>
    </xf>
    <xf numFmtId="0" fontId="10" fillId="0" borderId="0" xfId="0" applyFont="1" applyAlignment="1">
      <alignment horizontal="left" vertical="center"/>
    </xf>
    <xf numFmtId="0" fontId="6" fillId="0" borderId="0" xfId="0" applyFont="1" applyAlignment="1">
      <alignment horizontal="center" vertical="center"/>
    </xf>
    <xf numFmtId="0" fontId="14" fillId="0" borderId="0" xfId="0" applyFont="1" applyAlignment="1">
      <alignment horizontal="left" vertical="center"/>
    </xf>
    <xf numFmtId="38" fontId="0" fillId="0" borderId="3" xfId="4" applyFont="1" applyBorder="1" applyAlignment="1">
      <alignment horizontal="center" vertical="center"/>
    </xf>
    <xf numFmtId="0" fontId="0" fillId="0" borderId="0"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8"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9" xfId="0" applyBorder="1" applyAlignment="1" applyProtection="1">
      <alignment horizontal="left" vertical="center"/>
      <protection locked="0"/>
    </xf>
    <xf numFmtId="0" fontId="6" fillId="0" borderId="3" xfId="0" applyFont="1" applyBorder="1" applyAlignment="1">
      <alignment horizontal="left" vertical="center" wrapText="1"/>
    </xf>
    <xf numFmtId="49" fontId="0" fillId="10" borderId="32" xfId="0" applyNumberFormat="1" applyFill="1" applyBorder="1" applyAlignment="1" applyProtection="1">
      <alignment horizontal="center" vertical="center"/>
      <protection locked="0"/>
    </xf>
    <xf numFmtId="49" fontId="0" fillId="10" borderId="13" xfId="0" applyNumberFormat="1" applyFill="1" applyBorder="1" applyAlignment="1" applyProtection="1">
      <alignment horizontal="center" vertical="center"/>
      <protection locked="0"/>
    </xf>
    <xf numFmtId="0" fontId="4" fillId="0" borderId="0" xfId="0" applyFont="1" applyAlignment="1">
      <alignment horizontal="left" vertical="center"/>
    </xf>
    <xf numFmtId="0" fontId="6" fillId="0" borderId="3" xfId="0" applyFont="1" applyBorder="1" applyAlignment="1">
      <alignment horizontal="center" vertical="center"/>
    </xf>
    <xf numFmtId="0" fontId="0" fillId="0" borderId="1" xfId="0" applyBorder="1" applyAlignment="1">
      <alignment horizontal="left"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49" fontId="0" fillId="10" borderId="3" xfId="0" applyNumberFormat="1" applyFill="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3" fillId="0" borderId="11" xfId="0" applyFont="1" applyBorder="1" applyAlignment="1">
      <alignment horizontal="center" vertical="center" wrapText="1"/>
    </xf>
    <xf numFmtId="0" fontId="3" fillId="0" borderId="23" xfId="0" applyFont="1" applyBorder="1" applyAlignment="1">
      <alignment horizontal="center" vertical="center"/>
    </xf>
    <xf numFmtId="0" fontId="3" fillId="0" borderId="3" xfId="0" applyFont="1" applyBorder="1" applyAlignment="1">
      <alignment horizontal="center" vertical="center" wrapText="1"/>
    </xf>
    <xf numFmtId="0" fontId="0" fillId="0" borderId="28" xfId="0" applyBorder="1" applyAlignment="1">
      <alignment horizontal="center" vertical="center"/>
    </xf>
    <xf numFmtId="49" fontId="0" fillId="0" borderId="8" xfId="0" applyNumberForma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49" fontId="0" fillId="0" borderId="32" xfId="0" applyNumberFormat="1" applyBorder="1" applyAlignment="1">
      <alignment horizontal="center" vertical="center"/>
    </xf>
    <xf numFmtId="0" fontId="0" fillId="0" borderId="37" xfId="0" applyBorder="1" applyAlignment="1">
      <alignment horizontal="center" vertical="center"/>
    </xf>
    <xf numFmtId="0" fontId="6" fillId="0" borderId="28" xfId="0" applyFont="1" applyBorder="1" applyAlignment="1">
      <alignment horizontal="left" vertical="center"/>
    </xf>
    <xf numFmtId="0" fontId="0" fillId="0" borderId="28" xfId="0" applyBorder="1" applyAlignment="1">
      <alignment horizontal="left" vertical="center"/>
    </xf>
    <xf numFmtId="49" fontId="0" fillId="0" borderId="35" xfId="0" applyNumberFormat="1" applyBorder="1" applyAlignment="1">
      <alignment horizontal="center" vertical="center" wrapText="1"/>
    </xf>
    <xf numFmtId="0" fontId="0" fillId="0" borderId="28" xfId="0" applyBorder="1" applyAlignment="1">
      <alignment horizontal="center" vertical="center" wrapText="1"/>
    </xf>
    <xf numFmtId="0" fontId="0" fillId="0" borderId="15" xfId="0" applyBorder="1" applyAlignment="1">
      <alignment horizontal="center" vertical="center" wrapText="1"/>
    </xf>
    <xf numFmtId="49" fontId="3" fillId="0" borderId="46"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center" vertical="center"/>
    </xf>
    <xf numFmtId="0" fontId="0" fillId="0" borderId="0" xfId="0" applyAlignment="1">
      <alignment horizontal="left" vertical="center"/>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37" xfId="0" applyNumberFormat="1" applyBorder="1" applyAlignment="1">
      <alignment horizontal="center" vertical="center"/>
    </xf>
    <xf numFmtId="0" fontId="0" fillId="0" borderId="13" xfId="0" applyNumberFormat="1" applyBorder="1" applyAlignment="1">
      <alignment horizontal="center" vertical="center"/>
    </xf>
    <xf numFmtId="0" fontId="0" fillId="0" borderId="3" xfId="0" applyBorder="1" applyAlignment="1">
      <alignment horizontal="left" vertical="center"/>
    </xf>
    <xf numFmtId="179" fontId="0" fillId="0" borderId="32" xfId="0" applyNumberFormat="1" applyBorder="1" applyAlignment="1">
      <alignment horizontal="center" vertical="center"/>
    </xf>
    <xf numFmtId="179" fontId="0" fillId="0" borderId="37" xfId="0" applyNumberFormat="1" applyBorder="1" applyAlignment="1">
      <alignment horizontal="center"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49" fontId="0" fillId="0" borderId="35" xfId="0" applyNumberFormat="1" applyBorder="1" applyAlignment="1">
      <alignment horizontal="center" vertical="center"/>
    </xf>
    <xf numFmtId="0" fontId="0" fillId="0" borderId="28" xfId="0" applyNumberFormat="1" applyBorder="1" applyAlignment="1">
      <alignment horizontal="center" vertical="center"/>
    </xf>
    <xf numFmtId="49" fontId="0" fillId="0" borderId="51" xfId="0" applyNumberFormat="1" applyBorder="1" applyAlignment="1">
      <alignment horizontal="center" vertical="center" wrapText="1"/>
    </xf>
    <xf numFmtId="0" fontId="0" fillId="0" borderId="52" xfId="0" applyNumberFormat="1" applyBorder="1" applyAlignment="1">
      <alignment horizontal="center" vertical="center" wrapText="1"/>
    </xf>
    <xf numFmtId="0" fontId="0" fillId="0" borderId="18" xfId="0" applyNumberFormat="1" applyBorder="1" applyAlignment="1">
      <alignment horizontal="center" vertical="center" wrapText="1"/>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49" fontId="6" fillId="0" borderId="3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35" xfId="0" applyFont="1" applyBorder="1" applyAlignment="1">
      <alignment horizontal="center" vertical="center"/>
    </xf>
    <xf numFmtId="0" fontId="6" fillId="0" borderId="28" xfId="0" applyFont="1" applyBorder="1" applyAlignment="1">
      <alignment horizontal="center" vertical="center"/>
    </xf>
    <xf numFmtId="0" fontId="6" fillId="0" borderId="15" xfId="0"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xf>
    <xf numFmtId="49"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8" fillId="0" borderId="0" xfId="0" applyFont="1" applyAlignment="1">
      <alignment horizontal="center" vertical="center"/>
    </xf>
    <xf numFmtId="0" fontId="3" fillId="0" borderId="32" xfId="0" applyFont="1" applyBorder="1" applyAlignment="1">
      <alignment horizontal="center" vertical="center"/>
    </xf>
    <xf numFmtId="0" fontId="3" fillId="0" borderId="13" xfId="0" applyFont="1" applyBorder="1" applyAlignment="1">
      <alignment horizontal="center" vertical="center"/>
    </xf>
    <xf numFmtId="0" fontId="7" fillId="0" borderId="1" xfId="0" applyFont="1" applyBorder="1" applyAlignment="1">
      <alignment horizontal="right" vertical="center"/>
    </xf>
    <xf numFmtId="0" fontId="7" fillId="0" borderId="0" xfId="0" applyFont="1" applyBorder="1" applyAlignment="1">
      <alignment horizontal="right"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0" fillId="0" borderId="49" xfId="0" applyNumberFormat="1" applyBorder="1" applyAlignment="1">
      <alignment horizontal="center" vertical="center"/>
    </xf>
    <xf numFmtId="49" fontId="3" fillId="0" borderId="50" xfId="0" applyNumberFormat="1" applyFont="1" applyBorder="1" applyAlignment="1">
      <alignment horizontal="center" vertical="center"/>
    </xf>
    <xf numFmtId="0" fontId="3" fillId="0" borderId="50" xfId="0" applyNumberFormat="1" applyFont="1" applyBorder="1" applyAlignment="1">
      <alignment horizontal="center" vertical="center"/>
    </xf>
    <xf numFmtId="179" fontId="0" fillId="0" borderId="28" xfId="0" applyNumberFormat="1" applyBorder="1" applyAlignment="1">
      <alignment horizontal="center" vertical="center"/>
    </xf>
    <xf numFmtId="179" fontId="0" fillId="0" borderId="0" xfId="0" applyNumberFormat="1" applyBorder="1" applyAlignment="1">
      <alignment horizontal="center" vertical="center"/>
    </xf>
    <xf numFmtId="0" fontId="0" fillId="0" borderId="1" xfId="0" applyNumberFormat="1" applyBorder="1" applyAlignment="1">
      <alignment horizontal="center" vertical="center"/>
    </xf>
    <xf numFmtId="49" fontId="0" fillId="0" borderId="53" xfId="0" applyNumberForma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3" xfId="0" applyFont="1" applyBorder="1" applyAlignment="1">
      <alignment horizontal="center" vertical="center" wrapText="1"/>
    </xf>
  </cellXfs>
  <cellStyles count="6">
    <cellStyle name="スタイル 1" xfId="1"/>
    <cellStyle name="パーセント" xfId="2" builtinId="5"/>
    <cellStyle name="ハイパーリンク" xfId="3" builtinId="8"/>
    <cellStyle name="桁区切り" xfId="4" builtinId="6"/>
    <cellStyle name="標準" xfId="0" builtinId="0"/>
    <cellStyle name="標準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ibaby.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tabSelected="1" workbookViewId="0">
      <selection activeCell="B15" sqref="B15"/>
    </sheetView>
  </sheetViews>
  <sheetFormatPr defaultRowHeight="13.5"/>
  <cols>
    <col min="1" max="1" width="23.5" customWidth="1"/>
    <col min="2" max="2" width="37.375" customWidth="1"/>
    <col min="3" max="3" width="16.5" customWidth="1"/>
    <col min="6" max="6" width="10" customWidth="1"/>
  </cols>
  <sheetData>
    <row r="1" spans="1:6" ht="15" customHeight="1">
      <c r="A1" s="241" t="s">
        <v>4480</v>
      </c>
      <c r="B1" s="241"/>
      <c r="C1" s="241"/>
      <c r="D1" s="241"/>
      <c r="E1" s="241"/>
      <c r="F1" s="241"/>
    </row>
    <row r="2" spans="1:6" ht="15" customHeight="1">
      <c r="A2" s="242"/>
      <c r="B2" s="242"/>
      <c r="C2" s="242"/>
      <c r="D2" s="242"/>
      <c r="E2" s="242"/>
      <c r="F2" s="242"/>
    </row>
    <row r="3" spans="1:6" ht="15" customHeight="1">
      <c r="A3" s="242" t="s">
        <v>71</v>
      </c>
      <c r="B3" s="242"/>
      <c r="C3" s="242"/>
      <c r="D3" s="242"/>
      <c r="E3" s="242"/>
      <c r="F3" s="242"/>
    </row>
    <row r="4" spans="1:6" ht="15" customHeight="1">
      <c r="A4" s="171" t="s">
        <v>4481</v>
      </c>
      <c r="B4" s="171"/>
      <c r="C4" s="171" t="s">
        <v>70</v>
      </c>
      <c r="D4" s="171"/>
      <c r="E4" s="244" t="s">
        <v>69</v>
      </c>
      <c r="F4" s="245"/>
    </row>
    <row r="5" spans="1:6" ht="15" customHeight="1">
      <c r="A5" s="171"/>
      <c r="B5" s="171"/>
      <c r="C5" s="171"/>
      <c r="D5" s="171"/>
      <c r="E5" s="172"/>
      <c r="F5" s="179"/>
    </row>
    <row r="6" spans="1:6" ht="18.75" customHeight="1">
      <c r="A6" s="170" t="s">
        <v>111</v>
      </c>
      <c r="B6" s="171"/>
      <c r="C6" s="171"/>
      <c r="D6" s="171"/>
      <c r="E6" s="172"/>
      <c r="F6" s="179"/>
    </row>
    <row r="7" spans="1:6" ht="15" customHeight="1">
      <c r="A7" s="243" t="s">
        <v>116</v>
      </c>
      <c r="B7" s="243"/>
      <c r="C7" s="243"/>
      <c r="D7" s="243"/>
      <c r="E7" s="243"/>
      <c r="F7" s="243"/>
    </row>
    <row r="8" spans="1:6" ht="15" customHeight="1">
      <c r="A8" s="242" t="s">
        <v>112</v>
      </c>
      <c r="B8" s="242"/>
      <c r="C8" s="242"/>
      <c r="D8" s="242"/>
      <c r="E8" s="242"/>
      <c r="F8" s="242"/>
    </row>
    <row r="9" spans="1:6" ht="15" customHeight="1">
      <c r="A9" s="243" t="s">
        <v>113</v>
      </c>
      <c r="B9" s="243"/>
      <c r="C9" s="243"/>
      <c r="D9" s="243"/>
      <c r="E9" s="243"/>
      <c r="F9" s="243"/>
    </row>
    <row r="10" spans="1:6" ht="15" customHeight="1">
      <c r="A10" s="243" t="s">
        <v>114</v>
      </c>
      <c r="B10" s="243"/>
      <c r="C10" s="243"/>
      <c r="D10" s="243"/>
      <c r="E10" s="243"/>
      <c r="F10" s="243"/>
    </row>
    <row r="11" spans="1:6" ht="15" customHeight="1">
      <c r="A11" s="173"/>
      <c r="B11" s="173"/>
      <c r="C11" s="173"/>
      <c r="D11" s="173"/>
      <c r="E11" s="173"/>
      <c r="F11" s="173"/>
    </row>
    <row r="12" spans="1:6">
      <c r="A12" s="225" t="s">
        <v>115</v>
      </c>
      <c r="B12" s="225"/>
      <c r="C12" s="225"/>
      <c r="D12" s="225"/>
      <c r="E12" s="225"/>
      <c r="F12" s="225"/>
    </row>
    <row r="13" spans="1:6">
      <c r="A13" s="34"/>
      <c r="B13" s="34"/>
      <c r="C13" s="34"/>
      <c r="D13" s="34"/>
      <c r="E13" s="34"/>
      <c r="F13" s="34"/>
    </row>
    <row r="14" spans="1:6" ht="14.25">
      <c r="A14" s="226" t="s">
        <v>4478</v>
      </c>
      <c r="B14" s="226"/>
      <c r="C14" s="226"/>
      <c r="D14" s="226"/>
      <c r="E14" s="226"/>
      <c r="F14" s="226"/>
    </row>
    <row r="15" spans="1:6" ht="19.5" customHeight="1">
      <c r="A15" s="32" t="s">
        <v>26</v>
      </c>
      <c r="B15" s="155"/>
      <c r="C15" s="227" t="s">
        <v>4479</v>
      </c>
      <c r="D15" s="227"/>
      <c r="E15" s="227"/>
      <c r="F15" s="227"/>
    </row>
    <row r="16" spans="1:6" ht="19.5" customHeight="1">
      <c r="A16" s="32" t="s">
        <v>94</v>
      </c>
      <c r="B16" s="156"/>
      <c r="C16" s="236"/>
      <c r="D16" s="237"/>
      <c r="E16" s="237"/>
      <c r="F16" s="237"/>
    </row>
    <row r="17" spans="1:6" ht="30" customHeight="1">
      <c r="A17" s="39" t="s">
        <v>27</v>
      </c>
      <c r="B17" s="157"/>
      <c r="C17" s="238" t="s">
        <v>117</v>
      </c>
      <c r="D17" s="238"/>
      <c r="E17" s="238"/>
      <c r="F17" s="238"/>
    </row>
    <row r="18" spans="1:6" ht="24" customHeight="1">
      <c r="A18" s="40" t="s">
        <v>39</v>
      </c>
      <c r="B18" s="158"/>
      <c r="C18" s="35" t="str">
        <f>IF(B18="","",IF(B18=1,"連名","false"))</f>
        <v/>
      </c>
      <c r="D18" s="234"/>
      <c r="E18" s="235"/>
      <c r="F18" s="235"/>
    </row>
    <row r="19" spans="1:6" ht="19.5" customHeight="1">
      <c r="A19" s="32" t="s">
        <v>28</v>
      </c>
      <c r="B19" s="156"/>
      <c r="C19" s="233" t="s">
        <v>121</v>
      </c>
      <c r="D19" s="233"/>
      <c r="E19" s="233"/>
      <c r="F19" s="233"/>
    </row>
    <row r="20" spans="1:6" ht="19.5" customHeight="1">
      <c r="A20" s="32" t="s">
        <v>72</v>
      </c>
      <c r="B20" s="156"/>
      <c r="C20" s="174" t="s">
        <v>118</v>
      </c>
      <c r="D20" s="174"/>
      <c r="E20" s="174"/>
      <c r="F20" s="174"/>
    </row>
    <row r="21" spans="1:6" ht="19.5" customHeight="1">
      <c r="A21" s="32" t="s">
        <v>38</v>
      </c>
      <c r="B21" s="156"/>
      <c r="C21" s="174" t="s">
        <v>122</v>
      </c>
      <c r="D21" s="174"/>
      <c r="E21" s="174"/>
      <c r="F21" s="174"/>
    </row>
    <row r="22" spans="1:6" ht="24" customHeight="1">
      <c r="A22" s="40" t="s">
        <v>62</v>
      </c>
      <c r="B22" s="159"/>
      <c r="C22" s="228" t="s">
        <v>119</v>
      </c>
      <c r="D22" s="229"/>
      <c r="E22" s="229"/>
      <c r="F22" s="229"/>
    </row>
    <row r="23" spans="1:6" ht="24" customHeight="1">
      <c r="A23" s="33" t="s">
        <v>36</v>
      </c>
      <c r="B23" s="160"/>
      <c r="C23" s="232" t="s">
        <v>120</v>
      </c>
      <c r="D23" s="232"/>
      <c r="E23" s="232"/>
      <c r="F23" s="232"/>
    </row>
    <row r="24" spans="1:6" ht="25.5" customHeight="1">
      <c r="A24" s="224" t="s">
        <v>123</v>
      </c>
      <c r="B24" s="224"/>
      <c r="C24" s="224"/>
      <c r="D24" s="224"/>
      <c r="E24" s="224"/>
      <c r="F24" s="224"/>
    </row>
    <row r="25" spans="1:6" ht="20.100000000000001" customHeight="1">
      <c r="A25" s="32" t="s">
        <v>29</v>
      </c>
      <c r="B25" s="161"/>
      <c r="C25" s="230"/>
      <c r="D25" s="231"/>
      <c r="E25" s="231"/>
      <c r="F25" s="231"/>
    </row>
    <row r="26" spans="1:6" ht="20.100000000000001" customHeight="1">
      <c r="A26" s="32" t="s">
        <v>30</v>
      </c>
      <c r="B26" s="162"/>
      <c r="C26" s="230" t="s">
        <v>124</v>
      </c>
      <c r="D26" s="231"/>
      <c r="E26" s="231"/>
      <c r="F26" s="231"/>
    </row>
    <row r="27" spans="1:6" ht="24" customHeight="1">
      <c r="A27" s="42" t="s">
        <v>37</v>
      </c>
      <c r="B27" s="158"/>
      <c r="C27" s="35" t="str">
        <f>IF(B27="","",IF(B27=1,"男",IF(B27=2,"女","false")))</f>
        <v/>
      </c>
      <c r="D27" s="239"/>
      <c r="E27" s="240"/>
      <c r="F27" s="240"/>
    </row>
    <row r="28" spans="1:6" ht="20.100000000000001" customHeight="1">
      <c r="A28" s="36" t="s">
        <v>31</v>
      </c>
      <c r="B28" s="163"/>
      <c r="C28" s="227" t="s">
        <v>4503</v>
      </c>
      <c r="D28" s="227"/>
      <c r="E28" s="227"/>
      <c r="F28" s="227"/>
    </row>
    <row r="29" spans="1:6" ht="25.5" customHeight="1">
      <c r="A29" s="250" t="s">
        <v>125</v>
      </c>
      <c r="B29" s="250"/>
      <c r="C29" s="250"/>
      <c r="D29" s="250"/>
      <c r="E29" s="250"/>
      <c r="F29" s="250"/>
    </row>
    <row r="30" spans="1:6" ht="20.100000000000001" customHeight="1">
      <c r="A30" s="32" t="s">
        <v>30</v>
      </c>
      <c r="B30" s="161"/>
      <c r="C30" s="246"/>
      <c r="D30" s="247"/>
      <c r="E30" s="247"/>
      <c r="F30" s="247"/>
    </row>
    <row r="31" spans="1:6" ht="24" customHeight="1">
      <c r="A31" s="32" t="s">
        <v>41</v>
      </c>
      <c r="B31" s="161"/>
      <c r="C31" s="248" t="s">
        <v>42</v>
      </c>
      <c r="D31" s="249"/>
      <c r="E31" s="249"/>
      <c r="F31" s="249"/>
    </row>
    <row r="32" spans="1:6" ht="20.100000000000001" customHeight="1">
      <c r="A32" s="32" t="s">
        <v>38</v>
      </c>
      <c r="B32" s="156"/>
      <c r="C32" s="248"/>
      <c r="D32" s="249"/>
      <c r="E32" s="249"/>
      <c r="F32" s="249"/>
    </row>
    <row r="33" spans="1:6" ht="24" customHeight="1">
      <c r="A33" s="40" t="s">
        <v>62</v>
      </c>
      <c r="B33" s="164"/>
      <c r="C33" s="248" t="s">
        <v>40</v>
      </c>
      <c r="D33" s="249"/>
      <c r="E33" s="249"/>
      <c r="F33" s="249"/>
    </row>
    <row r="34" spans="1:6" ht="24" customHeight="1">
      <c r="A34" s="33" t="s">
        <v>36</v>
      </c>
      <c r="B34" s="164"/>
      <c r="C34" s="248"/>
      <c r="D34" s="249"/>
      <c r="E34" s="249"/>
      <c r="F34" s="249"/>
    </row>
    <row r="35" spans="1:6" ht="25.5" customHeight="1">
      <c r="A35" s="181" t="s">
        <v>32</v>
      </c>
      <c r="B35" s="180" t="s">
        <v>33</v>
      </c>
      <c r="C35" s="245"/>
      <c r="D35" s="245"/>
      <c r="E35" s="245"/>
      <c r="F35" s="245"/>
    </row>
    <row r="36" spans="1:6" ht="30" customHeight="1">
      <c r="A36" s="182" t="s">
        <v>34</v>
      </c>
      <c r="B36" s="165"/>
      <c r="C36" s="32" t="str">
        <f>IF(B36="","",IF(B36=1,"ふりがな要",IF(B36=2,"ふりがな不要","")))</f>
        <v/>
      </c>
      <c r="D36" s="253" t="s">
        <v>61</v>
      </c>
      <c r="E36" s="254"/>
      <c r="F36" s="254"/>
    </row>
    <row r="37" spans="1:6" ht="30" customHeight="1">
      <c r="A37" s="182" t="s">
        <v>4504</v>
      </c>
      <c r="B37" s="165"/>
      <c r="C37" s="32" t="str">
        <f>IF(B37="","",IF(B37=1,"名入り要",IF(B37=2,"不要","")))</f>
        <v/>
      </c>
      <c r="D37" s="253" t="s">
        <v>4505</v>
      </c>
      <c r="E37" s="254"/>
      <c r="F37" s="254"/>
    </row>
    <row r="38" spans="1:6" ht="30" customHeight="1">
      <c r="A38" s="183" t="s">
        <v>74</v>
      </c>
      <c r="B38" s="165"/>
      <c r="C38" s="39" t="str">
        <f>IF(B38="","",IF(B38=1,"1.小花柄",IF(B38=2,"2.ピンク バラ柄",IF(B38=3,"3.グリーン クローバー",IF(B38=4,"4.イエローベアー","false")))))</f>
        <v/>
      </c>
      <c r="D38" s="253" t="s">
        <v>75</v>
      </c>
      <c r="E38" s="254"/>
      <c r="F38" s="254"/>
    </row>
    <row r="39" spans="1:6" ht="30" customHeight="1">
      <c r="A39" s="182" t="s">
        <v>76</v>
      </c>
      <c r="B39" s="165"/>
      <c r="C39" s="39" t="str">
        <f>IF(B39="","",IF(B39=1,"1.オーソドックス",IF(B39=2,"2.ベアー柄",IF(B39=3,"3.ハッピーベビー柄","false"))))</f>
        <v/>
      </c>
      <c r="D39" s="253" t="s">
        <v>151</v>
      </c>
      <c r="E39" s="254"/>
      <c r="F39" s="254"/>
    </row>
    <row r="40" spans="1:6">
      <c r="A40" s="252"/>
      <c r="B40" s="252"/>
      <c r="C40" s="252"/>
      <c r="D40" s="252"/>
      <c r="E40" s="252"/>
      <c r="F40" s="252"/>
    </row>
    <row r="41" spans="1:6">
      <c r="A41" s="255" t="s">
        <v>126</v>
      </c>
      <c r="B41" s="255"/>
      <c r="C41" s="255"/>
      <c r="D41" s="255"/>
      <c r="E41" s="255"/>
      <c r="F41" s="255"/>
    </row>
    <row r="42" spans="1:6">
      <c r="A42" s="255" t="s">
        <v>127</v>
      </c>
      <c r="B42" s="255"/>
      <c r="C42" s="255"/>
      <c r="D42" s="255"/>
      <c r="E42" s="255"/>
      <c r="F42" s="255"/>
    </row>
    <row r="43" spans="1:6">
      <c r="A43" s="251" t="s">
        <v>35</v>
      </c>
      <c r="B43" s="251"/>
      <c r="C43" s="251"/>
      <c r="D43" s="251"/>
      <c r="E43" s="251"/>
      <c r="F43" s="251"/>
    </row>
    <row r="45" spans="1:6">
      <c r="A45" s="37"/>
    </row>
    <row r="46" spans="1:6">
      <c r="A46" s="38"/>
    </row>
  </sheetData>
  <sheetProtection sheet="1" objects="1" scenarios="1"/>
  <mergeCells count="37">
    <mergeCell ref="C30:F30"/>
    <mergeCell ref="C25:F25"/>
    <mergeCell ref="C31:F31"/>
    <mergeCell ref="A29:F29"/>
    <mergeCell ref="A43:F43"/>
    <mergeCell ref="C32:F32"/>
    <mergeCell ref="C34:F34"/>
    <mergeCell ref="C35:F35"/>
    <mergeCell ref="A40:F40"/>
    <mergeCell ref="D38:F38"/>
    <mergeCell ref="D37:F37"/>
    <mergeCell ref="D39:F39"/>
    <mergeCell ref="A42:F42"/>
    <mergeCell ref="C33:F33"/>
    <mergeCell ref="A41:F41"/>
    <mergeCell ref="D36:F36"/>
    <mergeCell ref="A1:F1"/>
    <mergeCell ref="A2:F2"/>
    <mergeCell ref="A8:F8"/>
    <mergeCell ref="A9:F9"/>
    <mergeCell ref="A10:F10"/>
    <mergeCell ref="A3:F3"/>
    <mergeCell ref="E4:F4"/>
    <mergeCell ref="A7:F7"/>
    <mergeCell ref="A24:F24"/>
    <mergeCell ref="A12:F12"/>
    <mergeCell ref="A14:F14"/>
    <mergeCell ref="C15:F15"/>
    <mergeCell ref="C28:F28"/>
    <mergeCell ref="C22:F22"/>
    <mergeCell ref="C26:F26"/>
    <mergeCell ref="C23:F23"/>
    <mergeCell ref="C19:F19"/>
    <mergeCell ref="D18:F18"/>
    <mergeCell ref="C16:F16"/>
    <mergeCell ref="C17:F17"/>
    <mergeCell ref="D27:F27"/>
  </mergeCells>
  <phoneticPr fontId="2"/>
  <hyperlinks>
    <hyperlink ref="E4" r:id="rId1"/>
  </hyperlinks>
  <pageMargins left="0.39370078740157483" right="0.39370078740157483" top="0.74803149606299213" bottom="0.74803149606299213" header="0.31496062992125984" footer="0.31496062992125984"/>
  <pageSetup paperSize="9" scale="9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62"/>
  <sheetViews>
    <sheetView topLeftCell="A4" zoomScaleNormal="100" workbookViewId="0">
      <selection activeCell="E37" sqref="E37:J37"/>
    </sheetView>
  </sheetViews>
  <sheetFormatPr defaultRowHeight="13.5"/>
  <cols>
    <col min="1" max="1" width="5.25" customWidth="1"/>
    <col min="2" max="2" width="12.625" customWidth="1"/>
    <col min="3" max="3" width="10.625" customWidth="1"/>
    <col min="11" max="11" width="12.5" customWidth="1"/>
    <col min="12" max="12" width="51.5" bestFit="1" customWidth="1"/>
    <col min="13" max="13" width="7.5" bestFit="1" customWidth="1"/>
    <col min="15" max="15" width="5.5" customWidth="1"/>
    <col min="16" max="16" width="5.5" bestFit="1" customWidth="1"/>
  </cols>
  <sheetData>
    <row r="1" spans="1:15">
      <c r="A1" s="344" t="s">
        <v>136</v>
      </c>
      <c r="B1" s="344"/>
      <c r="C1" s="344"/>
      <c r="D1" s="344"/>
      <c r="E1" s="344"/>
      <c r="F1" s="344"/>
      <c r="G1" s="344"/>
      <c r="H1" s="344"/>
      <c r="I1" s="344"/>
      <c r="J1" s="344"/>
    </row>
    <row r="2" spans="1:15">
      <c r="A2" s="345" t="s">
        <v>137</v>
      </c>
      <c r="B2" s="345"/>
      <c r="C2" s="345"/>
      <c r="D2" s="345"/>
      <c r="E2" s="345"/>
      <c r="F2" s="345"/>
      <c r="G2" s="345"/>
      <c r="H2" s="345"/>
      <c r="I2" s="345"/>
      <c r="J2" s="345"/>
    </row>
    <row r="3" spans="1:15">
      <c r="A3" s="175"/>
      <c r="B3" s="175"/>
      <c r="C3" s="175"/>
      <c r="D3" s="175"/>
      <c r="E3" s="175"/>
      <c r="F3" s="175"/>
      <c r="G3" s="175"/>
      <c r="H3" s="175"/>
      <c r="I3" s="175"/>
      <c r="J3" s="175"/>
    </row>
    <row r="4" spans="1:15">
      <c r="A4" s="346" t="s">
        <v>128</v>
      </c>
      <c r="B4" s="346"/>
      <c r="C4" s="346"/>
      <c r="D4" s="346"/>
      <c r="E4" s="346"/>
      <c r="F4" s="346"/>
      <c r="G4" s="346"/>
      <c r="H4" s="346"/>
      <c r="I4" s="346"/>
      <c r="J4" s="346"/>
    </row>
    <row r="5" spans="1:15" ht="18.75">
      <c r="A5" s="176" t="s">
        <v>129</v>
      </c>
      <c r="B5" s="176"/>
      <c r="C5" s="176"/>
      <c r="D5" s="176"/>
      <c r="E5" s="176"/>
      <c r="F5" s="176"/>
      <c r="G5" s="177"/>
      <c r="H5" s="177"/>
      <c r="I5" s="177"/>
      <c r="J5" s="177"/>
    </row>
    <row r="6" spans="1:15">
      <c r="A6" s="347" t="s">
        <v>130</v>
      </c>
      <c r="B6" s="347"/>
      <c r="C6" s="347"/>
      <c r="D6" s="347"/>
      <c r="E6" s="347"/>
      <c r="F6" s="347"/>
      <c r="G6" s="347"/>
      <c r="H6" s="347"/>
      <c r="I6" s="347"/>
      <c r="J6" s="347"/>
    </row>
    <row r="7" spans="1:15">
      <c r="A7" s="346" t="s">
        <v>131</v>
      </c>
      <c r="B7" s="346"/>
      <c r="C7" s="346"/>
      <c r="D7" s="346"/>
      <c r="E7" s="346"/>
      <c r="F7" s="346"/>
      <c r="G7" s="346"/>
      <c r="H7" s="346"/>
      <c r="I7" s="346"/>
      <c r="J7" s="346"/>
    </row>
    <row r="8" spans="1:15">
      <c r="A8" s="348" t="s">
        <v>132</v>
      </c>
      <c r="B8" s="348"/>
      <c r="C8" s="348"/>
      <c r="D8" s="348"/>
      <c r="E8" s="348"/>
      <c r="F8" s="348"/>
      <c r="G8" s="348"/>
      <c r="H8" s="348"/>
      <c r="I8" s="348"/>
      <c r="J8" s="348"/>
    </row>
    <row r="9" spans="1:15">
      <c r="A9" s="348" t="s">
        <v>133</v>
      </c>
      <c r="B9" s="348"/>
      <c r="C9" s="348"/>
      <c r="D9" s="348"/>
      <c r="E9" s="348"/>
      <c r="F9" s="348"/>
      <c r="G9" s="348"/>
      <c r="H9" s="348"/>
      <c r="I9" s="348"/>
      <c r="J9" s="348"/>
    </row>
    <row r="10" spans="1:15">
      <c r="A10" s="349" t="s">
        <v>4473</v>
      </c>
      <c r="B10" s="349"/>
      <c r="C10" s="349"/>
      <c r="D10" s="349"/>
      <c r="E10" s="349"/>
      <c r="F10" s="349"/>
      <c r="G10" s="349"/>
      <c r="H10" s="349"/>
      <c r="I10" s="349"/>
      <c r="J10" s="349"/>
    </row>
    <row r="11" spans="1:15">
      <c r="A11" s="349" t="s">
        <v>4485</v>
      </c>
      <c r="B11" s="349"/>
      <c r="C11" s="349"/>
      <c r="D11" s="349"/>
      <c r="E11" s="349"/>
      <c r="F11" s="349"/>
      <c r="G11" s="349"/>
      <c r="H11" s="349"/>
      <c r="I11" s="349"/>
      <c r="J11" s="349"/>
    </row>
    <row r="12" spans="1:15">
      <c r="A12" s="349" t="s">
        <v>4474</v>
      </c>
      <c r="B12" s="349"/>
      <c r="C12" s="349"/>
      <c r="D12" s="349"/>
      <c r="E12" s="349"/>
      <c r="F12" s="349"/>
      <c r="G12" s="349"/>
      <c r="H12" s="349"/>
      <c r="I12" s="349"/>
      <c r="J12" s="349"/>
    </row>
    <row r="13" spans="1:15">
      <c r="A13" s="152"/>
      <c r="B13" s="152"/>
      <c r="C13" s="152"/>
      <c r="D13" s="152"/>
      <c r="E13" s="152"/>
      <c r="F13" s="152"/>
      <c r="G13" s="351" t="s">
        <v>134</v>
      </c>
      <c r="H13" s="351"/>
      <c r="I13" s="351"/>
      <c r="J13" s="178" t="s">
        <v>135</v>
      </c>
    </row>
    <row r="14" spans="1:15">
      <c r="A14" s="225"/>
      <c r="B14" s="225"/>
      <c r="C14" s="225"/>
      <c r="D14" s="225"/>
      <c r="E14" s="225"/>
      <c r="F14" s="225"/>
      <c r="G14" s="225"/>
      <c r="H14" s="225"/>
      <c r="I14" s="225"/>
      <c r="J14" s="225"/>
    </row>
    <row r="15" spans="1:15">
      <c r="A15" s="34"/>
      <c r="B15" s="34"/>
      <c r="C15" s="34"/>
      <c r="D15" s="34"/>
      <c r="E15" s="34"/>
      <c r="F15" s="34"/>
      <c r="G15" s="34"/>
      <c r="H15" s="34"/>
      <c r="I15" s="34"/>
      <c r="J15" s="34"/>
    </row>
    <row r="16" spans="1:15" ht="15.2" customHeight="1" thickBot="1">
      <c r="A16" s="290" t="s">
        <v>4475</v>
      </c>
      <c r="B16" s="290"/>
      <c r="C16" s="290"/>
      <c r="D16" s="290"/>
      <c r="E16" s="290"/>
      <c r="F16" s="290"/>
      <c r="G16" s="290"/>
      <c r="H16" s="291">
        <f>'1.ご依頼主'!B17</f>
        <v>0</v>
      </c>
      <c r="I16" s="291"/>
      <c r="J16" s="122" t="s">
        <v>59</v>
      </c>
      <c r="K16" s="43" t="s">
        <v>77</v>
      </c>
      <c r="L16" s="43" t="s">
        <v>93</v>
      </c>
      <c r="M16" s="43" t="s">
        <v>78</v>
      </c>
      <c r="N16" s="43" t="s">
        <v>79</v>
      </c>
      <c r="O16" s="43" t="s">
        <v>108</v>
      </c>
    </row>
    <row r="17" spans="1:16" ht="15.95" customHeight="1">
      <c r="A17" s="56">
        <v>1</v>
      </c>
      <c r="B17" s="113" t="s">
        <v>46</v>
      </c>
      <c r="C17" s="90"/>
      <c r="D17" s="273"/>
      <c r="E17" s="274"/>
      <c r="F17" s="274"/>
      <c r="G17" s="274"/>
      <c r="H17" s="274"/>
      <c r="I17" s="274"/>
      <c r="J17" s="275"/>
      <c r="K17" s="126">
        <f>C22</f>
        <v>0</v>
      </c>
      <c r="L17" s="43" t="str">
        <f>E22</f>
        <v/>
      </c>
      <c r="M17" s="125">
        <f>C23</f>
        <v>0</v>
      </c>
      <c r="N17" s="167">
        <f>G23</f>
        <v>0</v>
      </c>
      <c r="O17" s="167">
        <f>I23</f>
        <v>0</v>
      </c>
      <c r="P17" s="43">
        <v>1</v>
      </c>
    </row>
    <row r="18" spans="1:16" ht="15.95" customHeight="1">
      <c r="A18" s="57"/>
      <c r="B18" s="114" t="s">
        <v>47</v>
      </c>
      <c r="C18" s="318"/>
      <c r="D18" s="319"/>
      <c r="E18" s="319"/>
      <c r="F18" s="319"/>
      <c r="G18" s="320"/>
      <c r="H18" s="58"/>
      <c r="I18" s="58"/>
      <c r="J18" s="59"/>
      <c r="K18" s="126">
        <f>C30</f>
        <v>0</v>
      </c>
      <c r="L18" s="43" t="str">
        <f>E30</f>
        <v/>
      </c>
      <c r="M18" s="125">
        <f>C31</f>
        <v>0</v>
      </c>
      <c r="N18" s="167">
        <f>G31</f>
        <v>0</v>
      </c>
      <c r="O18" s="167">
        <f>I31</f>
        <v>0</v>
      </c>
      <c r="P18" s="43">
        <v>2</v>
      </c>
    </row>
    <row r="19" spans="1:16" ht="15.95" customHeight="1">
      <c r="A19" s="57"/>
      <c r="B19" s="114" t="s">
        <v>48</v>
      </c>
      <c r="C19" s="304"/>
      <c r="D19" s="305"/>
      <c r="E19" s="305"/>
      <c r="F19" s="305"/>
      <c r="G19" s="306"/>
      <c r="H19" s="256" t="s">
        <v>142</v>
      </c>
      <c r="I19" s="257"/>
      <c r="J19" s="258"/>
      <c r="K19" s="126">
        <f>C38</f>
        <v>0</v>
      </c>
      <c r="L19" s="43" t="str">
        <f>E38</f>
        <v/>
      </c>
      <c r="M19" s="125">
        <f>C39</f>
        <v>0</v>
      </c>
      <c r="N19" s="167">
        <f>G39</f>
        <v>0</v>
      </c>
      <c r="O19" s="167">
        <f>I39</f>
        <v>0</v>
      </c>
      <c r="P19" s="43">
        <v>3</v>
      </c>
    </row>
    <row r="20" spans="1:16" ht="15.95" customHeight="1">
      <c r="A20" s="57"/>
      <c r="B20" s="115" t="s">
        <v>49</v>
      </c>
      <c r="C20" s="310"/>
      <c r="D20" s="311"/>
      <c r="E20" s="312"/>
      <c r="F20" s="279"/>
      <c r="G20" s="280"/>
      <c r="H20" s="280"/>
      <c r="I20" s="280"/>
      <c r="J20" s="281"/>
      <c r="K20" s="126">
        <f>C46</f>
        <v>0</v>
      </c>
      <c r="L20" s="43" t="str">
        <f>E46</f>
        <v/>
      </c>
      <c r="M20" s="125">
        <f>C47</f>
        <v>0</v>
      </c>
      <c r="N20" s="167">
        <f>G47</f>
        <v>0</v>
      </c>
      <c r="O20" s="167">
        <f>I47</f>
        <v>0</v>
      </c>
      <c r="P20" s="43">
        <v>4</v>
      </c>
    </row>
    <row r="21" spans="1:16" ht="15.95" customHeight="1">
      <c r="A21" s="57"/>
      <c r="B21" s="115" t="s">
        <v>28</v>
      </c>
      <c r="C21" s="313"/>
      <c r="D21" s="314"/>
      <c r="E21" s="282"/>
      <c r="F21" s="283"/>
      <c r="G21" s="283"/>
      <c r="H21" s="283"/>
      <c r="I21" s="283"/>
      <c r="J21" s="284"/>
      <c r="K21" s="126">
        <f>C54</f>
        <v>0</v>
      </c>
      <c r="L21" s="43" t="str">
        <f>E54</f>
        <v/>
      </c>
      <c r="M21" s="125">
        <f>C55</f>
        <v>0</v>
      </c>
      <c r="N21" s="167">
        <f>G55</f>
        <v>0</v>
      </c>
      <c r="O21" s="167">
        <f>I55</f>
        <v>0</v>
      </c>
      <c r="P21" s="43">
        <v>5</v>
      </c>
    </row>
    <row r="22" spans="1:16" ht="15.95" customHeight="1">
      <c r="A22" s="57"/>
      <c r="B22" s="115" t="s">
        <v>50</v>
      </c>
      <c r="C22" s="91"/>
      <c r="D22" s="110" t="s">
        <v>51</v>
      </c>
      <c r="E22" s="270" t="str">
        <f>IF(C22="","",LOOKUP(C22,$K$158:$K$2697,$L$158:$L$2697))</f>
        <v/>
      </c>
      <c r="F22" s="271"/>
      <c r="G22" s="271"/>
      <c r="H22" s="271"/>
      <c r="I22" s="271"/>
      <c r="J22" s="272"/>
      <c r="K22" s="129">
        <f>C62</f>
        <v>0</v>
      </c>
      <c r="L22" s="132" t="str">
        <f>E62</f>
        <v/>
      </c>
      <c r="M22" s="128">
        <f>C63</f>
        <v>0</v>
      </c>
      <c r="N22" s="168">
        <f>G63</f>
        <v>0</v>
      </c>
      <c r="O22" s="168">
        <f>I63</f>
        <v>0</v>
      </c>
      <c r="P22" s="127">
        <v>6</v>
      </c>
    </row>
    <row r="23" spans="1:16" s="108" customFormat="1" ht="15.2" customHeight="1">
      <c r="A23" s="104"/>
      <c r="B23" s="115" t="s">
        <v>52</v>
      </c>
      <c r="C23" s="105"/>
      <c r="D23" s="111" t="s">
        <v>53</v>
      </c>
      <c r="E23" s="106">
        <f>IF(C22="",0,LOOKUP(C22,$K$158:$K$2697,$M$158:$M$2697))</f>
        <v>0</v>
      </c>
      <c r="F23" s="112" t="s">
        <v>54</v>
      </c>
      <c r="G23" s="106">
        <f>IF(C23="",0,C23*E23)</f>
        <v>0</v>
      </c>
      <c r="H23" s="112" t="s">
        <v>55</v>
      </c>
      <c r="I23" s="222">
        <f>IF(G23=0,0,IF(G23&gt;=3001,0,400))</f>
        <v>0</v>
      </c>
      <c r="J23" s="107"/>
      <c r="K23" s="126">
        <f>C76</f>
        <v>0</v>
      </c>
      <c r="L23" s="126" t="str">
        <f>E76</f>
        <v/>
      </c>
      <c r="M23" s="125">
        <f>C77</f>
        <v>0</v>
      </c>
      <c r="N23" s="167">
        <f>G77</f>
        <v>0</v>
      </c>
      <c r="O23" s="167">
        <f>I77</f>
        <v>0</v>
      </c>
      <c r="P23" s="43">
        <v>7</v>
      </c>
    </row>
    <row r="24" spans="1:16" ht="15.2" customHeight="1" thickBot="1">
      <c r="A24" s="57"/>
      <c r="B24" s="116" t="s">
        <v>45</v>
      </c>
      <c r="C24" s="301"/>
      <c r="D24" s="302"/>
      <c r="E24" s="303"/>
      <c r="F24" s="315" t="s">
        <v>152</v>
      </c>
      <c r="G24" s="316"/>
      <c r="H24" s="316"/>
      <c r="I24" s="316"/>
      <c r="J24" s="317"/>
      <c r="K24" s="126">
        <f>C84</f>
        <v>0</v>
      </c>
      <c r="L24" s="126" t="str">
        <f>E84</f>
        <v/>
      </c>
      <c r="M24" s="125">
        <f>C85</f>
        <v>0</v>
      </c>
      <c r="N24" s="167">
        <f>G85</f>
        <v>0</v>
      </c>
      <c r="O24" s="167">
        <f>I85</f>
        <v>0</v>
      </c>
      <c r="P24" s="43">
        <v>8</v>
      </c>
    </row>
    <row r="25" spans="1:16" ht="15.95" customHeight="1">
      <c r="A25" s="56">
        <v>2</v>
      </c>
      <c r="B25" s="113" t="s">
        <v>46</v>
      </c>
      <c r="C25" s="90"/>
      <c r="D25" s="273"/>
      <c r="E25" s="274"/>
      <c r="F25" s="274"/>
      <c r="G25" s="274"/>
      <c r="H25" s="274"/>
      <c r="I25" s="274"/>
      <c r="J25" s="275"/>
      <c r="K25" s="126">
        <f>C92</f>
        <v>0</v>
      </c>
      <c r="L25" s="126" t="str">
        <f>E92</f>
        <v/>
      </c>
      <c r="M25" s="125">
        <f>C93</f>
        <v>0</v>
      </c>
      <c r="N25" s="167">
        <f>G93</f>
        <v>0</v>
      </c>
      <c r="O25" s="167">
        <f>I93</f>
        <v>0</v>
      </c>
      <c r="P25" s="43">
        <v>9</v>
      </c>
    </row>
    <row r="26" spans="1:16" ht="15.95" customHeight="1">
      <c r="A26" s="57"/>
      <c r="B26" s="114" t="s">
        <v>47</v>
      </c>
      <c r="C26" s="318"/>
      <c r="D26" s="319"/>
      <c r="E26" s="319"/>
      <c r="F26" s="319"/>
      <c r="G26" s="320"/>
      <c r="H26" s="58"/>
      <c r="I26" s="58"/>
      <c r="J26" s="59"/>
      <c r="K26" s="126">
        <f>C100</f>
        <v>0</v>
      </c>
      <c r="L26" s="126" t="str">
        <f>E100</f>
        <v/>
      </c>
      <c r="M26" s="125">
        <f>C101</f>
        <v>0</v>
      </c>
      <c r="N26" s="167">
        <f>G101</f>
        <v>0</v>
      </c>
      <c r="O26" s="167">
        <f>I101</f>
        <v>0</v>
      </c>
      <c r="P26" s="43">
        <v>10</v>
      </c>
    </row>
    <row r="27" spans="1:16" ht="15.95" customHeight="1">
      <c r="A27" s="57"/>
      <c r="B27" s="114" t="s">
        <v>48</v>
      </c>
      <c r="C27" s="304"/>
      <c r="D27" s="305"/>
      <c r="E27" s="305"/>
      <c r="F27" s="305"/>
      <c r="G27" s="306"/>
      <c r="H27" s="256" t="s">
        <v>142</v>
      </c>
      <c r="I27" s="257"/>
      <c r="J27" s="258"/>
      <c r="K27" s="126">
        <f>C108</f>
        <v>0</v>
      </c>
      <c r="L27" s="126" t="str">
        <f>E108</f>
        <v/>
      </c>
      <c r="M27" s="125">
        <f>C109</f>
        <v>0</v>
      </c>
      <c r="N27" s="167">
        <f>G109</f>
        <v>0</v>
      </c>
      <c r="O27" s="167">
        <f>I109</f>
        <v>0</v>
      </c>
      <c r="P27" s="43">
        <v>11</v>
      </c>
    </row>
    <row r="28" spans="1:16" ht="15.95" customHeight="1">
      <c r="A28" s="57"/>
      <c r="B28" s="115" t="s">
        <v>49</v>
      </c>
      <c r="C28" s="310"/>
      <c r="D28" s="311"/>
      <c r="E28" s="312"/>
      <c r="F28" s="279"/>
      <c r="G28" s="280"/>
      <c r="H28" s="280"/>
      <c r="I28" s="280"/>
      <c r="J28" s="281"/>
      <c r="K28" s="126">
        <f>C116</f>
        <v>0</v>
      </c>
      <c r="L28" s="132" t="str">
        <f>E116</f>
        <v/>
      </c>
      <c r="M28" s="128">
        <f>C117</f>
        <v>0</v>
      </c>
      <c r="N28" s="168">
        <f>G117</f>
        <v>0</v>
      </c>
      <c r="O28" s="168">
        <f>I117</f>
        <v>0</v>
      </c>
      <c r="P28" s="127">
        <v>12</v>
      </c>
    </row>
    <row r="29" spans="1:16" ht="15.95" customHeight="1">
      <c r="A29" s="57"/>
      <c r="B29" s="115" t="s">
        <v>28</v>
      </c>
      <c r="C29" s="313"/>
      <c r="D29" s="314"/>
      <c r="E29" s="282"/>
      <c r="F29" s="283"/>
      <c r="G29" s="283"/>
      <c r="H29" s="283"/>
      <c r="I29" s="283"/>
      <c r="J29" s="284"/>
      <c r="K29" s="130">
        <f>C130</f>
        <v>0</v>
      </c>
      <c r="L29" s="126" t="str">
        <f>E130</f>
        <v/>
      </c>
      <c r="M29" s="125">
        <f>C131</f>
        <v>0</v>
      </c>
      <c r="N29" s="167">
        <f>G131</f>
        <v>0</v>
      </c>
      <c r="O29" s="167">
        <f>I131</f>
        <v>0</v>
      </c>
      <c r="P29" s="43">
        <v>13</v>
      </c>
    </row>
    <row r="30" spans="1:16" ht="15.95" customHeight="1">
      <c r="A30" s="57"/>
      <c r="B30" s="115" t="s">
        <v>50</v>
      </c>
      <c r="C30" s="91"/>
      <c r="D30" s="110" t="s">
        <v>51</v>
      </c>
      <c r="E30" s="270" t="str">
        <f>IF(C30="","",LOOKUP(C30,$K$158:$K$2697,$L$158:$L$2697))</f>
        <v/>
      </c>
      <c r="F30" s="271"/>
      <c r="G30" s="271"/>
      <c r="H30" s="271"/>
      <c r="I30" s="271"/>
      <c r="J30" s="272"/>
      <c r="K30" s="131">
        <f>C138</f>
        <v>0</v>
      </c>
      <c r="L30" s="126" t="str">
        <f>E138</f>
        <v/>
      </c>
      <c r="M30" s="125">
        <f>C139</f>
        <v>0</v>
      </c>
      <c r="N30" s="167">
        <f>G139</f>
        <v>0</v>
      </c>
      <c r="O30" s="167">
        <f>I139</f>
        <v>0</v>
      </c>
      <c r="P30" s="43">
        <v>14</v>
      </c>
    </row>
    <row r="31" spans="1:16" s="108" customFormat="1" ht="15.2" customHeight="1">
      <c r="A31" s="104"/>
      <c r="B31" s="115" t="s">
        <v>52</v>
      </c>
      <c r="C31" s="105"/>
      <c r="D31" s="111" t="s">
        <v>53</v>
      </c>
      <c r="E31" s="106">
        <f>IF(C30="",0,LOOKUP(C30,$K$158:$K$2697,$M$158:$M$2697))</f>
        <v>0</v>
      </c>
      <c r="F31" s="112" t="s">
        <v>54</v>
      </c>
      <c r="G31" s="106">
        <f>IF(C31="",0,C31*E31)</f>
        <v>0</v>
      </c>
      <c r="H31" s="112" t="s">
        <v>55</v>
      </c>
      <c r="I31" s="222">
        <f>IF(G31=0,0,IF(G31&gt;=3001,0,400))</f>
        <v>0</v>
      </c>
      <c r="J31" s="107"/>
      <c r="K31" s="131">
        <f>C146</f>
        <v>0</v>
      </c>
      <c r="L31" s="126" t="str">
        <f>E146</f>
        <v/>
      </c>
      <c r="M31" s="125">
        <f>C147</f>
        <v>0</v>
      </c>
      <c r="N31" s="167">
        <f>G147</f>
        <v>0</v>
      </c>
      <c r="O31" s="167">
        <f>I147</f>
        <v>0</v>
      </c>
      <c r="P31" s="43">
        <v>15</v>
      </c>
    </row>
    <row r="32" spans="1:16" ht="15.2" customHeight="1" thickBot="1">
      <c r="A32" s="57"/>
      <c r="B32" s="116" t="s">
        <v>45</v>
      </c>
      <c r="C32" s="301"/>
      <c r="D32" s="302"/>
      <c r="E32" s="303"/>
      <c r="F32" s="262"/>
      <c r="G32" s="263"/>
      <c r="H32" s="263"/>
      <c r="I32" s="263"/>
      <c r="J32" s="264"/>
      <c r="K32" s="131">
        <f>C154</f>
        <v>0</v>
      </c>
      <c r="L32" s="126" t="str">
        <f>E154</f>
        <v/>
      </c>
      <c r="M32" s="125">
        <f>C155</f>
        <v>0</v>
      </c>
      <c r="N32" s="167">
        <f>G155</f>
        <v>0</v>
      </c>
      <c r="O32" s="167">
        <f>I155</f>
        <v>0</v>
      </c>
      <c r="P32" s="43">
        <v>16</v>
      </c>
    </row>
    <row r="33" spans="1:16" ht="15.95" customHeight="1">
      <c r="A33" s="56">
        <v>3</v>
      </c>
      <c r="B33" s="113" t="s">
        <v>46</v>
      </c>
      <c r="C33" s="90"/>
      <c r="D33" s="273"/>
      <c r="E33" s="274"/>
      <c r="F33" s="274"/>
      <c r="G33" s="274"/>
      <c r="H33" s="274"/>
      <c r="I33" s="274"/>
      <c r="J33" s="275"/>
      <c r="K33" s="131">
        <f>C162</f>
        <v>0</v>
      </c>
      <c r="L33" s="126" t="str">
        <f>E162</f>
        <v/>
      </c>
      <c r="M33" s="125">
        <f>C163</f>
        <v>0</v>
      </c>
      <c r="N33" s="167">
        <f>G163</f>
        <v>0</v>
      </c>
      <c r="O33" s="167">
        <f>I163</f>
        <v>0</v>
      </c>
      <c r="P33" s="43">
        <v>17</v>
      </c>
    </row>
    <row r="34" spans="1:16" ht="15.95" customHeight="1">
      <c r="A34" s="57"/>
      <c r="B34" s="114" t="s">
        <v>47</v>
      </c>
      <c r="C34" s="318"/>
      <c r="D34" s="319"/>
      <c r="E34" s="319"/>
      <c r="F34" s="319"/>
      <c r="G34" s="320"/>
      <c r="H34" s="58"/>
      <c r="I34" s="58"/>
      <c r="J34" s="59"/>
      <c r="K34" s="129">
        <f>C170</f>
        <v>0</v>
      </c>
      <c r="L34" s="132" t="str">
        <f>E170</f>
        <v/>
      </c>
      <c r="M34" s="128">
        <f>C171</f>
        <v>0</v>
      </c>
      <c r="N34" s="168">
        <f>G171</f>
        <v>0</v>
      </c>
      <c r="O34" s="168">
        <f>I171</f>
        <v>0</v>
      </c>
      <c r="P34" s="127">
        <v>18</v>
      </c>
    </row>
    <row r="35" spans="1:16" ht="15.95" customHeight="1">
      <c r="A35" s="57"/>
      <c r="B35" s="114" t="s">
        <v>48</v>
      </c>
      <c r="C35" s="304"/>
      <c r="D35" s="305"/>
      <c r="E35" s="305"/>
      <c r="F35" s="305"/>
      <c r="G35" s="306"/>
      <c r="H35" s="256" t="s">
        <v>142</v>
      </c>
      <c r="I35" s="257"/>
      <c r="J35" s="258"/>
      <c r="K35" s="43"/>
      <c r="L35" s="169" t="s">
        <v>109</v>
      </c>
      <c r="M35" s="125">
        <f>SUM(M17:M34)</f>
        <v>0</v>
      </c>
      <c r="N35" s="133">
        <f>SUM(N17:N34)</f>
        <v>0</v>
      </c>
      <c r="O35" s="133">
        <f>SUM(O17:O34)</f>
        <v>0</v>
      </c>
    </row>
    <row r="36" spans="1:16" ht="15.95" customHeight="1">
      <c r="A36" s="57"/>
      <c r="B36" s="115" t="s">
        <v>49</v>
      </c>
      <c r="C36" s="310"/>
      <c r="D36" s="311"/>
      <c r="E36" s="312"/>
      <c r="F36" s="279"/>
      <c r="G36" s="280"/>
      <c r="H36" s="280"/>
      <c r="I36" s="280"/>
      <c r="J36" s="281"/>
      <c r="K36" s="43"/>
      <c r="L36" s="43"/>
      <c r="M36" s="43" t="s">
        <v>110</v>
      </c>
      <c r="N36" s="133">
        <f>N35+O35</f>
        <v>0</v>
      </c>
    </row>
    <row r="37" spans="1:16" ht="15.95" customHeight="1">
      <c r="A37" s="57"/>
      <c r="B37" s="115" t="s">
        <v>28</v>
      </c>
      <c r="C37" s="313"/>
      <c r="D37" s="314"/>
      <c r="E37" s="282"/>
      <c r="F37" s="283"/>
      <c r="G37" s="283"/>
      <c r="H37" s="283"/>
      <c r="I37" s="283"/>
      <c r="J37" s="284"/>
      <c r="K37" s="43"/>
      <c r="L37" s="43"/>
      <c r="M37" s="43"/>
      <c r="N37" s="43"/>
    </row>
    <row r="38" spans="1:16" ht="15.95" customHeight="1">
      <c r="A38" s="57"/>
      <c r="B38" s="115" t="s">
        <v>50</v>
      </c>
      <c r="C38" s="91"/>
      <c r="D38" s="110" t="s">
        <v>51</v>
      </c>
      <c r="E38" s="270" t="str">
        <f>IF(C38="","",LOOKUP(C38,$K$158:$K$2697,$L$158:$L$2697))</f>
        <v/>
      </c>
      <c r="F38" s="271"/>
      <c r="G38" s="271"/>
      <c r="H38" s="271"/>
      <c r="I38" s="271"/>
      <c r="J38" s="272"/>
      <c r="K38" s="43"/>
      <c r="L38" s="43"/>
      <c r="M38" s="43"/>
      <c r="N38" s="43"/>
    </row>
    <row r="39" spans="1:16" s="108" customFormat="1" ht="15.2" customHeight="1">
      <c r="A39" s="104"/>
      <c r="B39" s="115" t="s">
        <v>52</v>
      </c>
      <c r="C39" s="105"/>
      <c r="D39" s="111" t="s">
        <v>53</v>
      </c>
      <c r="E39" s="106">
        <f>IF(C38="",0,LOOKUP(C38,$K$158:$K$2697,$M$158:$M$2697))</f>
        <v>0</v>
      </c>
      <c r="F39" s="112" t="s">
        <v>54</v>
      </c>
      <c r="G39" s="106">
        <f>IF(C39="",0,C39*E39)</f>
        <v>0</v>
      </c>
      <c r="H39" s="112" t="s">
        <v>55</v>
      </c>
      <c r="I39" s="222">
        <f>IF(G39=0,0,IF(G39&gt;=3001,0,400))</f>
        <v>0</v>
      </c>
      <c r="J39" s="107"/>
      <c r="K39" s="43"/>
      <c r="L39" s="43"/>
      <c r="M39" s="43"/>
      <c r="N39" s="43"/>
    </row>
    <row r="40" spans="1:16" ht="15.2" customHeight="1" thickBot="1">
      <c r="A40" s="57"/>
      <c r="B40" s="116" t="s">
        <v>45</v>
      </c>
      <c r="C40" s="301"/>
      <c r="D40" s="302"/>
      <c r="E40" s="303"/>
      <c r="F40" s="262"/>
      <c r="G40" s="263"/>
      <c r="H40" s="263"/>
      <c r="I40" s="263"/>
      <c r="J40" s="264"/>
      <c r="K40" s="43"/>
      <c r="L40" s="43"/>
      <c r="M40" s="43"/>
      <c r="N40" s="43"/>
    </row>
    <row r="41" spans="1:16" ht="15.95" customHeight="1">
      <c r="A41" s="56">
        <v>4</v>
      </c>
      <c r="B41" s="113" t="s">
        <v>46</v>
      </c>
      <c r="C41" s="90"/>
      <c r="D41" s="321"/>
      <c r="E41" s="322"/>
      <c r="F41" s="322"/>
      <c r="G41" s="322"/>
      <c r="H41" s="322"/>
      <c r="I41" s="322"/>
      <c r="J41" s="323"/>
      <c r="K41" s="43"/>
      <c r="L41" s="43"/>
      <c r="M41" s="43"/>
      <c r="N41" s="43"/>
    </row>
    <row r="42" spans="1:16" ht="15.95" customHeight="1">
      <c r="A42" s="57"/>
      <c r="B42" s="114" t="s">
        <v>47</v>
      </c>
      <c r="C42" s="318"/>
      <c r="D42" s="319"/>
      <c r="E42" s="319"/>
      <c r="F42" s="319"/>
      <c r="G42" s="320"/>
      <c r="H42" s="92"/>
      <c r="I42" s="92"/>
      <c r="J42" s="93"/>
      <c r="K42" s="43"/>
      <c r="L42" s="43"/>
      <c r="M42" s="43"/>
      <c r="N42" s="43"/>
    </row>
    <row r="43" spans="1:16" ht="15.95" customHeight="1">
      <c r="A43" s="57"/>
      <c r="B43" s="114" t="s">
        <v>48</v>
      </c>
      <c r="C43" s="304"/>
      <c r="D43" s="305"/>
      <c r="E43" s="305"/>
      <c r="F43" s="305"/>
      <c r="G43" s="306"/>
      <c r="H43" s="256" t="s">
        <v>142</v>
      </c>
      <c r="I43" s="257"/>
      <c r="J43" s="258"/>
      <c r="K43" s="43"/>
      <c r="L43" s="43"/>
      <c r="M43" s="43"/>
      <c r="N43" s="43"/>
    </row>
    <row r="44" spans="1:16" ht="15.95" customHeight="1">
      <c r="A44" s="57"/>
      <c r="B44" s="115" t="s">
        <v>49</v>
      </c>
      <c r="C44" s="296"/>
      <c r="D44" s="297"/>
      <c r="E44" s="298"/>
      <c r="F44" s="279"/>
      <c r="G44" s="280"/>
      <c r="H44" s="280"/>
      <c r="I44" s="280"/>
      <c r="J44" s="281"/>
    </row>
    <row r="45" spans="1:16" ht="15.95" customHeight="1">
      <c r="A45" s="57"/>
      <c r="B45" s="115" t="s">
        <v>28</v>
      </c>
      <c r="C45" s="299"/>
      <c r="D45" s="300"/>
      <c r="E45" s="282"/>
      <c r="F45" s="283"/>
      <c r="G45" s="283"/>
      <c r="H45" s="283"/>
      <c r="I45" s="283"/>
      <c r="J45" s="284"/>
    </row>
    <row r="46" spans="1:16" ht="15.95" customHeight="1">
      <c r="A46" s="57"/>
      <c r="B46" s="115" t="s">
        <v>50</v>
      </c>
      <c r="C46" s="94"/>
      <c r="D46" s="110" t="s">
        <v>51</v>
      </c>
      <c r="E46" s="270" t="str">
        <f>IF(C46="","",LOOKUP(C46,$K$158:$K$2697,$L$158:$L$2697))</f>
        <v/>
      </c>
      <c r="F46" s="271"/>
      <c r="G46" s="271"/>
      <c r="H46" s="271"/>
      <c r="I46" s="271"/>
      <c r="J46" s="272"/>
    </row>
    <row r="47" spans="1:16" s="108" customFormat="1" ht="15.2" customHeight="1">
      <c r="A47" s="104"/>
      <c r="B47" s="115" t="s">
        <v>52</v>
      </c>
      <c r="C47" s="109"/>
      <c r="D47" s="111" t="s">
        <v>53</v>
      </c>
      <c r="E47" s="106">
        <f>IF(C46="",0,LOOKUP(C46,$K$158:$K$2697,$M$158:$M$2697))</f>
        <v>0</v>
      </c>
      <c r="F47" s="112" t="s">
        <v>54</v>
      </c>
      <c r="G47" s="106">
        <f>IF(C47="",0,C47*E47)</f>
        <v>0</v>
      </c>
      <c r="H47" s="112" t="s">
        <v>55</v>
      </c>
      <c r="I47" s="222">
        <f>IF(G47=0,0,IF(G47&gt;=3001,0,400))</f>
        <v>0</v>
      </c>
      <c r="J47" s="107"/>
    </row>
    <row r="48" spans="1:16" ht="15.2" customHeight="1" thickBot="1">
      <c r="A48" s="57"/>
      <c r="B48" s="116" t="s">
        <v>45</v>
      </c>
      <c r="C48" s="307"/>
      <c r="D48" s="308"/>
      <c r="E48" s="309"/>
      <c r="F48" s="262"/>
      <c r="G48" s="263"/>
      <c r="H48" s="263"/>
      <c r="I48" s="263"/>
      <c r="J48" s="264"/>
    </row>
    <row r="49" spans="1:10" ht="15.95" customHeight="1">
      <c r="A49" s="56">
        <v>5</v>
      </c>
      <c r="B49" s="113" t="s">
        <v>46</v>
      </c>
      <c r="C49" s="89"/>
      <c r="D49" s="273"/>
      <c r="E49" s="274"/>
      <c r="F49" s="274"/>
      <c r="G49" s="274"/>
      <c r="H49" s="274"/>
      <c r="I49" s="274"/>
      <c r="J49" s="275"/>
    </row>
    <row r="50" spans="1:10" ht="15.95" customHeight="1">
      <c r="A50" s="57"/>
      <c r="B50" s="114" t="s">
        <v>47</v>
      </c>
      <c r="C50" s="324"/>
      <c r="D50" s="325"/>
      <c r="E50" s="325"/>
      <c r="F50" s="325"/>
      <c r="G50" s="326"/>
      <c r="H50" s="58"/>
      <c r="I50" s="58"/>
      <c r="J50" s="59"/>
    </row>
    <row r="51" spans="1:10" ht="15.95" customHeight="1">
      <c r="A51" s="57"/>
      <c r="B51" s="114" t="s">
        <v>48</v>
      </c>
      <c r="C51" s="292"/>
      <c r="D51" s="293"/>
      <c r="E51" s="293"/>
      <c r="F51" s="293"/>
      <c r="G51" s="294"/>
      <c r="H51" s="256" t="s">
        <v>142</v>
      </c>
      <c r="I51" s="257"/>
      <c r="J51" s="258"/>
    </row>
    <row r="52" spans="1:10" ht="15.95" customHeight="1">
      <c r="A52" s="57"/>
      <c r="B52" s="115" t="s">
        <v>49</v>
      </c>
      <c r="C52" s="296"/>
      <c r="D52" s="297"/>
      <c r="E52" s="298"/>
      <c r="F52" s="327"/>
      <c r="G52" s="328"/>
      <c r="H52" s="328"/>
      <c r="I52" s="328"/>
      <c r="J52" s="329"/>
    </row>
    <row r="53" spans="1:10" ht="15.95" customHeight="1">
      <c r="A53" s="57"/>
      <c r="B53" s="115" t="s">
        <v>28</v>
      </c>
      <c r="C53" s="299"/>
      <c r="D53" s="300"/>
      <c r="E53" s="282"/>
      <c r="F53" s="283"/>
      <c r="G53" s="283"/>
      <c r="H53" s="283"/>
      <c r="I53" s="283"/>
      <c r="J53" s="284"/>
    </row>
    <row r="54" spans="1:10" ht="15.95" customHeight="1">
      <c r="A54" s="57"/>
      <c r="B54" s="115" t="s">
        <v>50</v>
      </c>
      <c r="C54" s="94"/>
      <c r="D54" s="110" t="s">
        <v>51</v>
      </c>
      <c r="E54" s="270" t="str">
        <f>IF(C54="","",LOOKUP(C54,$K$158:$K$2697,$L$158:$L$2697))</f>
        <v/>
      </c>
      <c r="F54" s="271"/>
      <c r="G54" s="271"/>
      <c r="H54" s="271"/>
      <c r="I54" s="271"/>
      <c r="J54" s="272"/>
    </row>
    <row r="55" spans="1:10" s="108" customFormat="1" ht="15.2" customHeight="1">
      <c r="A55" s="104"/>
      <c r="B55" s="115" t="s">
        <v>52</v>
      </c>
      <c r="C55" s="109"/>
      <c r="D55" s="111" t="s">
        <v>53</v>
      </c>
      <c r="E55" s="106">
        <f>IF(C54="",0,LOOKUP(C54,$K$158:$K$2697,$M$158:$M$2697))</f>
        <v>0</v>
      </c>
      <c r="F55" s="112" t="s">
        <v>54</v>
      </c>
      <c r="G55" s="106">
        <f>IF(C55="",0,C55*E55)</f>
        <v>0</v>
      </c>
      <c r="H55" s="112" t="s">
        <v>55</v>
      </c>
      <c r="I55" s="222">
        <f>IF(G55=0,0,IF(G55&gt;=3001,0,400))</f>
        <v>0</v>
      </c>
      <c r="J55" s="107"/>
    </row>
    <row r="56" spans="1:10" ht="15.2" customHeight="1" thickBot="1">
      <c r="A56" s="57"/>
      <c r="B56" s="116" t="s">
        <v>45</v>
      </c>
      <c r="C56" s="307"/>
      <c r="D56" s="308"/>
      <c r="E56" s="309"/>
      <c r="F56" s="262"/>
      <c r="G56" s="263"/>
      <c r="H56" s="263"/>
      <c r="I56" s="263"/>
      <c r="J56" s="264"/>
    </row>
    <row r="57" spans="1:10" ht="15.95" customHeight="1">
      <c r="A57" s="56">
        <v>6</v>
      </c>
      <c r="B57" s="113" t="s">
        <v>46</v>
      </c>
      <c r="C57" s="89"/>
      <c r="D57" s="273"/>
      <c r="E57" s="274"/>
      <c r="F57" s="274"/>
      <c r="G57" s="274"/>
      <c r="H57" s="274"/>
      <c r="I57" s="274"/>
      <c r="J57" s="275"/>
    </row>
    <row r="58" spans="1:10" ht="15.95" customHeight="1">
      <c r="A58" s="57"/>
      <c r="B58" s="114" t="s">
        <v>47</v>
      </c>
      <c r="C58" s="324"/>
      <c r="D58" s="325"/>
      <c r="E58" s="325"/>
      <c r="F58" s="325"/>
      <c r="G58" s="326"/>
      <c r="H58" s="58"/>
      <c r="I58" s="58"/>
      <c r="J58" s="59"/>
    </row>
    <row r="59" spans="1:10" ht="15.95" customHeight="1">
      <c r="A59" s="57"/>
      <c r="B59" s="114" t="s">
        <v>48</v>
      </c>
      <c r="C59" s="292"/>
      <c r="D59" s="293"/>
      <c r="E59" s="293"/>
      <c r="F59" s="293"/>
      <c r="G59" s="294"/>
      <c r="H59" s="256" t="s">
        <v>142</v>
      </c>
      <c r="I59" s="257"/>
      <c r="J59" s="258"/>
    </row>
    <row r="60" spans="1:10" ht="15.95" customHeight="1">
      <c r="A60" s="57"/>
      <c r="B60" s="115" t="s">
        <v>49</v>
      </c>
      <c r="C60" s="296"/>
      <c r="D60" s="297"/>
      <c r="E60" s="298"/>
      <c r="F60" s="279"/>
      <c r="G60" s="280"/>
      <c r="H60" s="280"/>
      <c r="I60" s="280"/>
      <c r="J60" s="281"/>
    </row>
    <row r="61" spans="1:10" ht="15.95" customHeight="1">
      <c r="A61" s="57"/>
      <c r="B61" s="115" t="s">
        <v>28</v>
      </c>
      <c r="C61" s="299"/>
      <c r="D61" s="300"/>
      <c r="E61" s="282"/>
      <c r="F61" s="283"/>
      <c r="G61" s="283"/>
      <c r="H61" s="283"/>
      <c r="I61" s="283"/>
      <c r="J61" s="284"/>
    </row>
    <row r="62" spans="1:10" ht="15.95" customHeight="1">
      <c r="A62" s="57"/>
      <c r="B62" s="115" t="s">
        <v>50</v>
      </c>
      <c r="C62" s="94"/>
      <c r="D62" s="110" t="s">
        <v>51</v>
      </c>
      <c r="E62" s="270" t="str">
        <f>IF(C62="","",LOOKUP(C62,$K$158:$K$2697,$L$158:$L$2697))</f>
        <v/>
      </c>
      <c r="F62" s="271"/>
      <c r="G62" s="271"/>
      <c r="H62" s="271"/>
      <c r="I62" s="271"/>
      <c r="J62" s="272"/>
    </row>
    <row r="63" spans="1:10" s="108" customFormat="1" ht="15.2" customHeight="1">
      <c r="A63" s="104"/>
      <c r="B63" s="115" t="s">
        <v>52</v>
      </c>
      <c r="C63" s="109"/>
      <c r="D63" s="111" t="s">
        <v>53</v>
      </c>
      <c r="E63" s="106">
        <f>IF(C62="",0,LOOKUP(C62,$K$158:$K$2697,$M$158:$M$2697))</f>
        <v>0</v>
      </c>
      <c r="F63" s="112" t="s">
        <v>54</v>
      </c>
      <c r="G63" s="106">
        <f>IF(C63="",0,C63*E63)</f>
        <v>0</v>
      </c>
      <c r="H63" s="112" t="s">
        <v>55</v>
      </c>
      <c r="I63" s="222">
        <f>IF(G63=0,0,IF(G63&gt;=3001,0,400))</f>
        <v>0</v>
      </c>
      <c r="J63" s="107"/>
    </row>
    <row r="64" spans="1:10" ht="15.2" customHeight="1" thickBot="1">
      <c r="A64" s="103"/>
      <c r="B64" s="117" t="s">
        <v>45</v>
      </c>
      <c r="C64" s="307"/>
      <c r="D64" s="308"/>
      <c r="E64" s="309"/>
      <c r="F64" s="262"/>
      <c r="G64" s="263"/>
      <c r="H64" s="263"/>
      <c r="I64" s="263"/>
      <c r="J64" s="264"/>
    </row>
    <row r="65" spans="1:10" ht="15.2" customHeight="1">
      <c r="A65" s="120" t="s">
        <v>63</v>
      </c>
      <c r="B65" s="64"/>
      <c r="C65" s="118" t="s">
        <v>56</v>
      </c>
      <c r="D65" s="88">
        <f>C23+C31+C39+C47+C55+C63</f>
        <v>0</v>
      </c>
      <c r="E65" s="118" t="s">
        <v>54</v>
      </c>
      <c r="F65" s="52">
        <f>G23+G31+G39+G47+G55+G63</f>
        <v>0</v>
      </c>
      <c r="G65" s="118" t="s">
        <v>57</v>
      </c>
      <c r="H65" s="52">
        <f>I23+I31+I39+I47+I55+I63</f>
        <v>0</v>
      </c>
      <c r="I65" s="273"/>
      <c r="J65" s="274"/>
    </row>
    <row r="66" spans="1:10" ht="15.2" customHeight="1">
      <c r="A66" s="295" t="s">
        <v>67</v>
      </c>
      <c r="B66" s="295"/>
      <c r="C66" s="295"/>
      <c r="D66" s="295"/>
      <c r="E66" s="295"/>
      <c r="F66" s="295"/>
      <c r="G66" s="295"/>
      <c r="H66" s="295"/>
      <c r="I66" s="295"/>
      <c r="J66" s="295"/>
    </row>
    <row r="67" spans="1:10" ht="15.2" customHeight="1">
      <c r="A67" s="295" t="s">
        <v>138</v>
      </c>
      <c r="B67" s="295"/>
      <c r="C67" s="295"/>
      <c r="D67" s="295"/>
      <c r="E67" s="295"/>
      <c r="F67" s="295"/>
      <c r="G67" s="295"/>
      <c r="H67" s="295"/>
      <c r="I67" s="295"/>
      <c r="J67" s="295"/>
    </row>
    <row r="68" spans="1:10" ht="15.2" customHeight="1">
      <c r="A68" s="288" t="s">
        <v>58</v>
      </c>
      <c r="B68" s="288"/>
      <c r="C68" s="288"/>
      <c r="D68" s="288"/>
      <c r="E68" s="288"/>
      <c r="F68" s="288"/>
      <c r="G68" s="288"/>
      <c r="H68" s="288"/>
      <c r="I68" s="288"/>
      <c r="J68" s="288"/>
    </row>
    <row r="69" spans="1:10" ht="15.2" customHeight="1">
      <c r="A69" s="289"/>
      <c r="B69" s="289"/>
      <c r="C69" s="289"/>
      <c r="D69" s="289"/>
      <c r="E69" s="289"/>
      <c r="F69" s="289"/>
      <c r="G69" s="289"/>
      <c r="H69" s="289"/>
      <c r="I69" s="289"/>
      <c r="J69" s="289"/>
    </row>
    <row r="70" spans="1:10" ht="15.2" customHeight="1" thickBot="1">
      <c r="A70" s="290" t="s">
        <v>4476</v>
      </c>
      <c r="B70" s="290"/>
      <c r="C70" s="290"/>
      <c r="D70" s="290"/>
      <c r="E70" s="290"/>
      <c r="F70" s="290"/>
      <c r="G70" s="290"/>
      <c r="H70" s="291">
        <f>'1.ご依頼主'!B17</f>
        <v>0</v>
      </c>
      <c r="I70" s="263"/>
      <c r="J70" s="121" t="s">
        <v>59</v>
      </c>
    </row>
    <row r="71" spans="1:10" ht="15.95" customHeight="1">
      <c r="A71" s="56">
        <v>7</v>
      </c>
      <c r="B71" s="113" t="s">
        <v>46</v>
      </c>
      <c r="C71" s="95"/>
      <c r="D71" s="273"/>
      <c r="E71" s="274"/>
      <c r="F71" s="274"/>
      <c r="G71" s="274"/>
      <c r="H71" s="274"/>
      <c r="I71" s="274"/>
      <c r="J71" s="275"/>
    </row>
    <row r="72" spans="1:10" ht="15.95" customHeight="1">
      <c r="A72" s="57"/>
      <c r="B72" s="114" t="s">
        <v>47</v>
      </c>
      <c r="C72" s="276"/>
      <c r="D72" s="277"/>
      <c r="E72" s="277"/>
      <c r="F72" s="277"/>
      <c r="G72" s="278"/>
      <c r="H72" s="58"/>
      <c r="I72" s="58"/>
      <c r="J72" s="59"/>
    </row>
    <row r="73" spans="1:10" ht="15.95" customHeight="1">
      <c r="A73" s="57"/>
      <c r="B73" s="114" t="s">
        <v>48</v>
      </c>
      <c r="C73" s="265"/>
      <c r="D73" s="266"/>
      <c r="E73" s="266"/>
      <c r="F73" s="266"/>
      <c r="G73" s="267"/>
      <c r="H73" s="256" t="s">
        <v>143</v>
      </c>
      <c r="I73" s="257"/>
      <c r="J73" s="258"/>
    </row>
    <row r="74" spans="1:10" ht="15.95" customHeight="1">
      <c r="A74" s="57"/>
      <c r="B74" s="115" t="s">
        <v>49</v>
      </c>
      <c r="C74" s="259"/>
      <c r="D74" s="260"/>
      <c r="E74" s="261"/>
      <c r="F74" s="279"/>
      <c r="G74" s="280"/>
      <c r="H74" s="280"/>
      <c r="I74" s="280"/>
      <c r="J74" s="281"/>
    </row>
    <row r="75" spans="1:10" ht="15.95" customHeight="1">
      <c r="A75" s="57"/>
      <c r="B75" s="115" t="s">
        <v>28</v>
      </c>
      <c r="C75" s="268"/>
      <c r="D75" s="269"/>
      <c r="E75" s="282"/>
      <c r="F75" s="283"/>
      <c r="G75" s="283"/>
      <c r="H75" s="283"/>
      <c r="I75" s="283"/>
      <c r="J75" s="284"/>
    </row>
    <row r="76" spans="1:10" ht="15.95" customHeight="1">
      <c r="A76" s="57"/>
      <c r="B76" s="115" t="s">
        <v>50</v>
      </c>
      <c r="C76" s="97"/>
      <c r="D76" s="47" t="s">
        <v>51</v>
      </c>
      <c r="E76" s="270" t="str">
        <f>IF(C76="","",LOOKUP(C76,$K$158:$K$2697,$L$158:$L$2697))</f>
        <v/>
      </c>
      <c r="F76" s="271"/>
      <c r="G76" s="271"/>
      <c r="H76" s="271"/>
      <c r="I76" s="271"/>
      <c r="J76" s="272"/>
    </row>
    <row r="77" spans="1:10" ht="15.2" customHeight="1">
      <c r="A77" s="57"/>
      <c r="B77" s="115" t="s">
        <v>52</v>
      </c>
      <c r="C77" s="97"/>
      <c r="D77" s="60" t="s">
        <v>53</v>
      </c>
      <c r="E77" s="106">
        <f>IF(C76="",0,LOOKUP(C76,$K$158:$K$2697,$M$158:$M$2697))</f>
        <v>0</v>
      </c>
      <c r="F77" s="62" t="s">
        <v>54</v>
      </c>
      <c r="G77" s="61">
        <f>IF(C77="",0,C77*E77)</f>
        <v>0</v>
      </c>
      <c r="H77" s="62" t="s">
        <v>55</v>
      </c>
      <c r="I77" s="222">
        <f>IF(G77=0,0,IF(G77&gt;=3001,0,400))</f>
        <v>0</v>
      </c>
      <c r="J77" s="63"/>
    </row>
    <row r="78" spans="1:10" ht="15.2" customHeight="1" thickBot="1">
      <c r="A78" s="57"/>
      <c r="B78" s="116" t="s">
        <v>45</v>
      </c>
      <c r="C78" s="285"/>
      <c r="D78" s="286"/>
      <c r="E78" s="287"/>
      <c r="F78" s="262"/>
      <c r="G78" s="263"/>
      <c r="H78" s="263"/>
      <c r="I78" s="263"/>
      <c r="J78" s="264"/>
    </row>
    <row r="79" spans="1:10" ht="15.95" customHeight="1">
      <c r="A79" s="56">
        <v>8</v>
      </c>
      <c r="B79" s="113" t="s">
        <v>46</v>
      </c>
      <c r="C79" s="95"/>
      <c r="D79" s="273"/>
      <c r="E79" s="274"/>
      <c r="F79" s="274"/>
      <c r="G79" s="274"/>
      <c r="H79" s="274"/>
      <c r="I79" s="274"/>
      <c r="J79" s="275"/>
    </row>
    <row r="80" spans="1:10" ht="15.95" customHeight="1">
      <c r="A80" s="57"/>
      <c r="B80" s="114" t="s">
        <v>47</v>
      </c>
      <c r="C80" s="276"/>
      <c r="D80" s="277"/>
      <c r="E80" s="277"/>
      <c r="F80" s="277"/>
      <c r="G80" s="278"/>
      <c r="H80" s="58"/>
      <c r="I80" s="58"/>
      <c r="J80" s="59"/>
    </row>
    <row r="81" spans="1:10" ht="15.95" customHeight="1">
      <c r="A81" s="57"/>
      <c r="B81" s="114" t="s">
        <v>48</v>
      </c>
      <c r="C81" s="265"/>
      <c r="D81" s="266"/>
      <c r="E81" s="266"/>
      <c r="F81" s="266"/>
      <c r="G81" s="267"/>
      <c r="H81" s="256" t="s">
        <v>142</v>
      </c>
      <c r="I81" s="257"/>
      <c r="J81" s="258"/>
    </row>
    <row r="82" spans="1:10" ht="15.95" customHeight="1">
      <c r="A82" s="57"/>
      <c r="B82" s="115" t="s">
        <v>49</v>
      </c>
      <c r="C82" s="259"/>
      <c r="D82" s="260"/>
      <c r="E82" s="261"/>
      <c r="F82" s="279"/>
      <c r="G82" s="280"/>
      <c r="H82" s="280"/>
      <c r="I82" s="280"/>
      <c r="J82" s="281"/>
    </row>
    <row r="83" spans="1:10" ht="15.95" customHeight="1">
      <c r="A83" s="57"/>
      <c r="B83" s="115" t="s">
        <v>28</v>
      </c>
      <c r="C83" s="268"/>
      <c r="D83" s="269"/>
      <c r="E83" s="282"/>
      <c r="F83" s="283"/>
      <c r="G83" s="283"/>
      <c r="H83" s="283"/>
      <c r="I83" s="283"/>
      <c r="J83" s="284"/>
    </row>
    <row r="84" spans="1:10" ht="15.95" customHeight="1">
      <c r="A84" s="57"/>
      <c r="B84" s="115" t="s">
        <v>50</v>
      </c>
      <c r="C84" s="96"/>
      <c r="D84" s="47" t="s">
        <v>51</v>
      </c>
      <c r="E84" s="270" t="str">
        <f>IF(C84="","",LOOKUP(C84,$K$158:$K$2697,$L$158:$L$2697))</f>
        <v/>
      </c>
      <c r="F84" s="271"/>
      <c r="G84" s="271"/>
      <c r="H84" s="271"/>
      <c r="I84" s="271"/>
      <c r="J84" s="272"/>
    </row>
    <row r="85" spans="1:10" ht="15.2" customHeight="1">
      <c r="A85" s="57"/>
      <c r="B85" s="115" t="s">
        <v>52</v>
      </c>
      <c r="C85" s="97"/>
      <c r="D85" s="65" t="s">
        <v>53</v>
      </c>
      <c r="E85" s="106">
        <f>IF(C84="",0,LOOKUP(C84,$K$158:$K$2697,$M$158:$M$2697))</f>
        <v>0</v>
      </c>
      <c r="F85" s="62" t="s">
        <v>54</v>
      </c>
      <c r="G85" s="61">
        <f>IF(C85="",0,C85*E85)</f>
        <v>0</v>
      </c>
      <c r="H85" s="62" t="s">
        <v>55</v>
      </c>
      <c r="I85" s="222">
        <f>IF(G85=0,0,IF(G85&gt;=3001,0,400))</f>
        <v>0</v>
      </c>
      <c r="J85" s="63"/>
    </row>
    <row r="86" spans="1:10" ht="15.2" customHeight="1" thickBot="1">
      <c r="A86" s="57"/>
      <c r="B86" s="116" t="s">
        <v>45</v>
      </c>
      <c r="C86" s="285"/>
      <c r="D86" s="286"/>
      <c r="E86" s="287"/>
      <c r="F86" s="262"/>
      <c r="G86" s="263"/>
      <c r="H86" s="263"/>
      <c r="I86" s="263"/>
      <c r="J86" s="264"/>
    </row>
    <row r="87" spans="1:10" ht="15.95" customHeight="1">
      <c r="A87" s="56">
        <v>9</v>
      </c>
      <c r="B87" s="113" t="s">
        <v>46</v>
      </c>
      <c r="C87" s="95"/>
      <c r="D87" s="273"/>
      <c r="E87" s="274"/>
      <c r="F87" s="274"/>
      <c r="G87" s="274"/>
      <c r="H87" s="274"/>
      <c r="I87" s="274"/>
      <c r="J87" s="275"/>
    </row>
    <row r="88" spans="1:10" ht="15.95" customHeight="1">
      <c r="A88" s="57"/>
      <c r="B88" s="114" t="s">
        <v>47</v>
      </c>
      <c r="C88" s="276"/>
      <c r="D88" s="277"/>
      <c r="E88" s="277"/>
      <c r="F88" s="277"/>
      <c r="G88" s="278"/>
      <c r="H88" s="58"/>
      <c r="I88" s="58"/>
      <c r="J88" s="59"/>
    </row>
    <row r="89" spans="1:10" ht="15.95" customHeight="1">
      <c r="A89" s="57"/>
      <c r="B89" s="114" t="s">
        <v>48</v>
      </c>
      <c r="C89" s="265"/>
      <c r="D89" s="266"/>
      <c r="E89" s="266"/>
      <c r="F89" s="266"/>
      <c r="G89" s="267"/>
      <c r="H89" s="256" t="s">
        <v>142</v>
      </c>
      <c r="I89" s="257"/>
      <c r="J89" s="258"/>
    </row>
    <row r="90" spans="1:10" ht="15.95" customHeight="1">
      <c r="A90" s="57"/>
      <c r="B90" s="115" t="s">
        <v>49</v>
      </c>
      <c r="C90" s="259"/>
      <c r="D90" s="260"/>
      <c r="E90" s="261"/>
      <c r="F90" s="279"/>
      <c r="G90" s="280"/>
      <c r="H90" s="280"/>
      <c r="I90" s="280"/>
      <c r="J90" s="281"/>
    </row>
    <row r="91" spans="1:10" ht="15.95" customHeight="1">
      <c r="A91" s="57"/>
      <c r="B91" s="115" t="s">
        <v>28</v>
      </c>
      <c r="C91" s="268"/>
      <c r="D91" s="269"/>
      <c r="E91" s="282"/>
      <c r="F91" s="283"/>
      <c r="G91" s="283"/>
      <c r="H91" s="283"/>
      <c r="I91" s="283"/>
      <c r="J91" s="284"/>
    </row>
    <row r="92" spans="1:10" ht="15.95" customHeight="1">
      <c r="A92" s="57"/>
      <c r="B92" s="115" t="s">
        <v>50</v>
      </c>
      <c r="C92" s="96"/>
      <c r="D92" s="47" t="s">
        <v>51</v>
      </c>
      <c r="E92" s="270" t="str">
        <f>IF(C92="","",LOOKUP(C92,$K$158:$K$2697,$L$158:$L$2697))</f>
        <v/>
      </c>
      <c r="F92" s="271"/>
      <c r="G92" s="271"/>
      <c r="H92" s="271"/>
      <c r="I92" s="271"/>
      <c r="J92" s="272"/>
    </row>
    <row r="93" spans="1:10" ht="15.2" customHeight="1">
      <c r="A93" s="57"/>
      <c r="B93" s="115" t="s">
        <v>52</v>
      </c>
      <c r="C93" s="97"/>
      <c r="D93" s="60" t="s">
        <v>53</v>
      </c>
      <c r="E93" s="106">
        <f>IF(C92="",0,LOOKUP(C92,$K$158:$K$2697,$M$158:$M$2697))</f>
        <v>0</v>
      </c>
      <c r="F93" s="62" t="s">
        <v>54</v>
      </c>
      <c r="G93" s="61">
        <f>IF(C93="",0,C93*E93)</f>
        <v>0</v>
      </c>
      <c r="H93" s="62" t="s">
        <v>55</v>
      </c>
      <c r="I93" s="222">
        <f>IF(G93=0,0,IF(G93&gt;=3001,0,400))</f>
        <v>0</v>
      </c>
      <c r="J93" s="63"/>
    </row>
    <row r="94" spans="1:10" ht="15.2" customHeight="1" thickBot="1">
      <c r="A94" s="57"/>
      <c r="B94" s="116" t="s">
        <v>45</v>
      </c>
      <c r="C94" s="285"/>
      <c r="D94" s="286"/>
      <c r="E94" s="287"/>
      <c r="F94" s="262"/>
      <c r="G94" s="263"/>
      <c r="H94" s="263"/>
      <c r="I94" s="263"/>
      <c r="J94" s="264"/>
    </row>
    <row r="95" spans="1:10" ht="15.95" customHeight="1">
      <c r="A95" s="56">
        <v>10</v>
      </c>
      <c r="B95" s="113" t="s">
        <v>46</v>
      </c>
      <c r="C95" s="95"/>
      <c r="D95" s="273"/>
      <c r="E95" s="274"/>
      <c r="F95" s="274"/>
      <c r="G95" s="274"/>
      <c r="H95" s="274"/>
      <c r="I95" s="274"/>
      <c r="J95" s="275"/>
    </row>
    <row r="96" spans="1:10" ht="15.95" customHeight="1">
      <c r="A96" s="57"/>
      <c r="B96" s="114" t="s">
        <v>47</v>
      </c>
      <c r="C96" s="276"/>
      <c r="D96" s="277"/>
      <c r="E96" s="277"/>
      <c r="F96" s="277"/>
      <c r="G96" s="278"/>
      <c r="H96" s="58"/>
      <c r="I96" s="58"/>
      <c r="J96" s="59"/>
    </row>
    <row r="97" spans="1:10" ht="15.95" customHeight="1">
      <c r="A97" s="57"/>
      <c r="B97" s="114" t="s">
        <v>48</v>
      </c>
      <c r="C97" s="265"/>
      <c r="D97" s="266"/>
      <c r="E97" s="266"/>
      <c r="F97" s="266"/>
      <c r="G97" s="267"/>
      <c r="H97" s="256" t="s">
        <v>143</v>
      </c>
      <c r="I97" s="257"/>
      <c r="J97" s="258"/>
    </row>
    <row r="98" spans="1:10" ht="15.95" customHeight="1">
      <c r="A98" s="57"/>
      <c r="B98" s="115" t="s">
        <v>49</v>
      </c>
      <c r="C98" s="259"/>
      <c r="D98" s="260"/>
      <c r="E98" s="261"/>
      <c r="F98" s="279"/>
      <c r="G98" s="280"/>
      <c r="H98" s="280"/>
      <c r="I98" s="280"/>
      <c r="J98" s="281"/>
    </row>
    <row r="99" spans="1:10" ht="15.95" customHeight="1">
      <c r="A99" s="57"/>
      <c r="B99" s="115" t="s">
        <v>28</v>
      </c>
      <c r="C99" s="268"/>
      <c r="D99" s="269"/>
      <c r="E99" s="282"/>
      <c r="F99" s="283"/>
      <c r="G99" s="283"/>
      <c r="H99" s="283"/>
      <c r="I99" s="283"/>
      <c r="J99" s="284"/>
    </row>
    <row r="100" spans="1:10" ht="15.95" customHeight="1">
      <c r="A100" s="57"/>
      <c r="B100" s="115" t="s">
        <v>50</v>
      </c>
      <c r="C100" s="96"/>
      <c r="D100" s="47" t="s">
        <v>51</v>
      </c>
      <c r="E100" s="270" t="str">
        <f>IF(C100="","",LOOKUP(C100,$K$158:$K$2697,$L$158:$L$2697))</f>
        <v/>
      </c>
      <c r="F100" s="271"/>
      <c r="G100" s="271"/>
      <c r="H100" s="271"/>
      <c r="I100" s="271"/>
      <c r="J100" s="272"/>
    </row>
    <row r="101" spans="1:10" ht="15.2" customHeight="1">
      <c r="A101" s="57"/>
      <c r="B101" s="115" t="s">
        <v>52</v>
      </c>
      <c r="C101" s="97"/>
      <c r="D101" s="60" t="s">
        <v>53</v>
      </c>
      <c r="E101" s="106">
        <f>IF(C100="",0,LOOKUP(C100,$K$158:$K$2697,$M$158:$M$2697))</f>
        <v>0</v>
      </c>
      <c r="F101" s="62" t="s">
        <v>54</v>
      </c>
      <c r="G101" s="61">
        <f>IF(C101="",0,C101*E101)</f>
        <v>0</v>
      </c>
      <c r="H101" s="62" t="s">
        <v>55</v>
      </c>
      <c r="I101" s="222">
        <f>IF(G101=0,0,IF(G101&gt;=3001,0,400))</f>
        <v>0</v>
      </c>
      <c r="J101" s="63"/>
    </row>
    <row r="102" spans="1:10" ht="15.2" customHeight="1" thickBot="1">
      <c r="A102" s="57"/>
      <c r="B102" s="116" t="s">
        <v>45</v>
      </c>
      <c r="C102" s="285"/>
      <c r="D102" s="286"/>
      <c r="E102" s="287"/>
      <c r="F102" s="262"/>
      <c r="G102" s="263"/>
      <c r="H102" s="263"/>
      <c r="I102" s="263"/>
      <c r="J102" s="264"/>
    </row>
    <row r="103" spans="1:10" ht="15.95" customHeight="1">
      <c r="A103" s="56">
        <v>11</v>
      </c>
      <c r="B103" s="113" t="s">
        <v>46</v>
      </c>
      <c r="C103" s="95"/>
      <c r="D103" s="273"/>
      <c r="E103" s="274"/>
      <c r="F103" s="274"/>
      <c r="G103" s="274"/>
      <c r="H103" s="274"/>
      <c r="I103" s="274"/>
      <c r="J103" s="275"/>
    </row>
    <row r="104" spans="1:10" ht="15.95" customHeight="1">
      <c r="A104" s="57"/>
      <c r="B104" s="114" t="s">
        <v>47</v>
      </c>
      <c r="C104" s="276"/>
      <c r="D104" s="277"/>
      <c r="E104" s="277"/>
      <c r="F104" s="277"/>
      <c r="G104" s="278"/>
      <c r="H104" s="58"/>
      <c r="I104" s="58"/>
      <c r="J104" s="59"/>
    </row>
    <row r="105" spans="1:10" ht="15.95" customHeight="1">
      <c r="A105" s="57"/>
      <c r="B105" s="114" t="s">
        <v>48</v>
      </c>
      <c r="C105" s="265"/>
      <c r="D105" s="266"/>
      <c r="E105" s="266"/>
      <c r="F105" s="266"/>
      <c r="G105" s="267"/>
      <c r="H105" s="256" t="s">
        <v>142</v>
      </c>
      <c r="I105" s="257"/>
      <c r="J105" s="258"/>
    </row>
    <row r="106" spans="1:10" ht="15.95" customHeight="1">
      <c r="A106" s="57"/>
      <c r="B106" s="115" t="s">
        <v>49</v>
      </c>
      <c r="C106" s="259"/>
      <c r="D106" s="260"/>
      <c r="E106" s="261"/>
      <c r="F106" s="279"/>
      <c r="G106" s="280"/>
      <c r="H106" s="280"/>
      <c r="I106" s="280"/>
      <c r="J106" s="281"/>
    </row>
    <row r="107" spans="1:10" ht="15.95" customHeight="1">
      <c r="A107" s="57"/>
      <c r="B107" s="115" t="s">
        <v>28</v>
      </c>
      <c r="C107" s="268"/>
      <c r="D107" s="269"/>
      <c r="E107" s="282"/>
      <c r="F107" s="283"/>
      <c r="G107" s="283"/>
      <c r="H107" s="283"/>
      <c r="I107" s="283"/>
      <c r="J107" s="284"/>
    </row>
    <row r="108" spans="1:10" ht="15.95" customHeight="1">
      <c r="A108" s="57"/>
      <c r="B108" s="115" t="s">
        <v>50</v>
      </c>
      <c r="C108" s="96"/>
      <c r="D108" s="47" t="s">
        <v>51</v>
      </c>
      <c r="E108" s="270" t="str">
        <f>IF(C108="","",LOOKUP(C108,$K$158:$K$2697,$L$158:$L$2697))</f>
        <v/>
      </c>
      <c r="F108" s="271"/>
      <c r="G108" s="271"/>
      <c r="H108" s="271"/>
      <c r="I108" s="271"/>
      <c r="J108" s="272"/>
    </row>
    <row r="109" spans="1:10" ht="15.2" customHeight="1">
      <c r="A109" s="57"/>
      <c r="B109" s="115" t="s">
        <v>52</v>
      </c>
      <c r="C109" s="97"/>
      <c r="D109" s="60" t="s">
        <v>53</v>
      </c>
      <c r="E109" s="106">
        <f>IF(C108="",0,LOOKUP(C108,$K$158:$K$2697,$M$158:$M$2697))</f>
        <v>0</v>
      </c>
      <c r="F109" s="62" t="s">
        <v>54</v>
      </c>
      <c r="G109" s="61">
        <f>IF(C109="",0,C109*E109)</f>
        <v>0</v>
      </c>
      <c r="H109" s="62" t="s">
        <v>55</v>
      </c>
      <c r="I109" s="222">
        <f>IF(G109=0,0,IF(G109&gt;=3001,0,400))</f>
        <v>0</v>
      </c>
      <c r="J109" s="63"/>
    </row>
    <row r="110" spans="1:10" ht="15.2" customHeight="1" thickBot="1">
      <c r="A110" s="57"/>
      <c r="B110" s="116" t="s">
        <v>45</v>
      </c>
      <c r="C110" s="285"/>
      <c r="D110" s="286"/>
      <c r="E110" s="287"/>
      <c r="F110" s="262"/>
      <c r="G110" s="263"/>
      <c r="H110" s="263"/>
      <c r="I110" s="263"/>
      <c r="J110" s="264"/>
    </row>
    <row r="111" spans="1:10" ht="15.95" customHeight="1">
      <c r="A111" s="56">
        <v>12</v>
      </c>
      <c r="B111" s="113" t="s">
        <v>46</v>
      </c>
      <c r="C111" s="95"/>
      <c r="D111" s="273"/>
      <c r="E111" s="274"/>
      <c r="F111" s="274"/>
      <c r="G111" s="274"/>
      <c r="H111" s="274"/>
      <c r="I111" s="274"/>
      <c r="J111" s="275"/>
    </row>
    <row r="112" spans="1:10" ht="15.95" customHeight="1">
      <c r="A112" s="57"/>
      <c r="B112" s="114" t="s">
        <v>47</v>
      </c>
      <c r="C112" s="276"/>
      <c r="D112" s="277"/>
      <c r="E112" s="277"/>
      <c r="F112" s="277"/>
      <c r="G112" s="278"/>
      <c r="H112" s="58"/>
      <c r="I112" s="58"/>
      <c r="J112" s="59"/>
    </row>
    <row r="113" spans="1:10" ht="15.95" customHeight="1">
      <c r="A113" s="57"/>
      <c r="B113" s="114" t="s">
        <v>48</v>
      </c>
      <c r="C113" s="265"/>
      <c r="D113" s="266"/>
      <c r="E113" s="266"/>
      <c r="F113" s="266"/>
      <c r="G113" s="267"/>
      <c r="H113" s="256" t="s">
        <v>142</v>
      </c>
      <c r="I113" s="257"/>
      <c r="J113" s="258"/>
    </row>
    <row r="114" spans="1:10" ht="15.95" customHeight="1">
      <c r="A114" s="57"/>
      <c r="B114" s="115" t="s">
        <v>49</v>
      </c>
      <c r="C114" s="259"/>
      <c r="D114" s="260"/>
      <c r="E114" s="261"/>
      <c r="F114" s="279"/>
      <c r="G114" s="280"/>
      <c r="H114" s="280"/>
      <c r="I114" s="280"/>
      <c r="J114" s="281"/>
    </row>
    <row r="115" spans="1:10" ht="15.95" customHeight="1">
      <c r="A115" s="57"/>
      <c r="B115" s="115" t="s">
        <v>28</v>
      </c>
      <c r="C115" s="268"/>
      <c r="D115" s="269"/>
      <c r="E115" s="206"/>
      <c r="F115" s="207"/>
      <c r="G115" s="207"/>
      <c r="H115" s="207"/>
      <c r="I115" s="207"/>
      <c r="J115" s="208"/>
    </row>
    <row r="116" spans="1:10" ht="15.95" customHeight="1">
      <c r="A116" s="57"/>
      <c r="B116" s="115" t="s">
        <v>50</v>
      </c>
      <c r="C116" s="96"/>
      <c r="D116" s="47" t="s">
        <v>51</v>
      </c>
      <c r="E116" s="270" t="str">
        <f>IF(C116="","",LOOKUP(C116,$K$158:$K$2697,$L$158:$L$2697))</f>
        <v/>
      </c>
      <c r="F116" s="271"/>
      <c r="G116" s="271"/>
      <c r="H116" s="271"/>
      <c r="I116" s="271"/>
      <c r="J116" s="272"/>
    </row>
    <row r="117" spans="1:10" ht="15.2" customHeight="1">
      <c r="A117" s="57"/>
      <c r="B117" s="115" t="s">
        <v>52</v>
      </c>
      <c r="C117" s="97"/>
      <c r="D117" s="60" t="s">
        <v>53</v>
      </c>
      <c r="E117" s="106">
        <f>IF(C116="",0,LOOKUP(C116,$K$158:$K$2697,$M$158:$M$2697))</f>
        <v>0</v>
      </c>
      <c r="F117" s="62" t="s">
        <v>54</v>
      </c>
      <c r="G117" s="61">
        <f>IF(C117="",0,C117*E117)</f>
        <v>0</v>
      </c>
      <c r="H117" s="62" t="s">
        <v>55</v>
      </c>
      <c r="I117" s="222">
        <f>IF(G117=0,0,IF(G117&gt;=3001,0,400))</f>
        <v>0</v>
      </c>
      <c r="J117" s="63"/>
    </row>
    <row r="118" spans="1:10" ht="15.2" customHeight="1" thickBot="1">
      <c r="A118" s="103"/>
      <c r="B118" s="117" t="s">
        <v>45</v>
      </c>
      <c r="C118" s="285"/>
      <c r="D118" s="286"/>
      <c r="E118" s="287"/>
      <c r="F118" s="262"/>
      <c r="G118" s="263"/>
      <c r="H118" s="263"/>
      <c r="I118" s="263"/>
      <c r="J118" s="264"/>
    </row>
    <row r="119" spans="1:10" ht="15.2" customHeight="1">
      <c r="A119" s="120" t="s">
        <v>65</v>
      </c>
      <c r="B119" s="64"/>
      <c r="C119" s="118" t="s">
        <v>56</v>
      </c>
      <c r="D119" s="210" t="s">
        <v>155</v>
      </c>
      <c r="E119" s="118" t="s">
        <v>54</v>
      </c>
      <c r="F119" s="52">
        <f>G77+G85+G93+G101+G109+G117</f>
        <v>0</v>
      </c>
      <c r="G119" s="118" t="s">
        <v>57</v>
      </c>
      <c r="H119" s="52">
        <f>I77+I85+I93+I101+I109+I117</f>
        <v>0</v>
      </c>
      <c r="I119" s="273"/>
      <c r="J119" s="274"/>
    </row>
    <row r="120" spans="1:10" ht="15.2" customHeight="1">
      <c r="A120" s="295" t="s">
        <v>68</v>
      </c>
      <c r="B120" s="295"/>
      <c r="C120" s="295"/>
      <c r="D120" s="295"/>
      <c r="E120" s="295"/>
      <c r="F120" s="295"/>
      <c r="G120" s="295"/>
      <c r="H120" s="295"/>
      <c r="I120" s="295"/>
      <c r="J120" s="295"/>
    </row>
    <row r="121" spans="1:10" ht="15.2" customHeight="1">
      <c r="A121" s="295" t="s">
        <v>138</v>
      </c>
      <c r="B121" s="295"/>
      <c r="C121" s="295"/>
      <c r="D121" s="295"/>
      <c r="E121" s="295"/>
      <c r="F121" s="295"/>
      <c r="G121" s="295"/>
      <c r="H121" s="295"/>
      <c r="I121" s="295"/>
      <c r="J121" s="295"/>
    </row>
    <row r="122" spans="1:10" ht="15.2" customHeight="1">
      <c r="A122" s="288" t="s">
        <v>58</v>
      </c>
      <c r="B122" s="288"/>
      <c r="C122" s="288"/>
      <c r="D122" s="288"/>
      <c r="E122" s="288"/>
      <c r="F122" s="288"/>
      <c r="G122" s="288"/>
      <c r="H122" s="288"/>
      <c r="I122" s="288"/>
      <c r="J122" s="288"/>
    </row>
    <row r="123" spans="1:10" ht="15.2" customHeight="1">
      <c r="A123" s="289"/>
      <c r="B123" s="289"/>
      <c r="C123" s="289"/>
      <c r="D123" s="289"/>
      <c r="E123" s="289"/>
      <c r="F123" s="289"/>
      <c r="G123" s="289"/>
      <c r="H123" s="289"/>
      <c r="I123" s="289"/>
      <c r="J123" s="289"/>
    </row>
    <row r="124" spans="1:10" ht="15.2" customHeight="1" thickBot="1">
      <c r="A124" s="290" t="s">
        <v>4477</v>
      </c>
      <c r="B124" s="290"/>
      <c r="C124" s="290"/>
      <c r="D124" s="290"/>
      <c r="E124" s="290"/>
      <c r="F124" s="290"/>
      <c r="G124" s="290"/>
      <c r="H124" s="291">
        <f>'1.ご依頼主'!B17</f>
        <v>0</v>
      </c>
      <c r="I124" s="263"/>
      <c r="J124" s="121" t="s">
        <v>59</v>
      </c>
    </row>
    <row r="125" spans="1:10" ht="15.95" customHeight="1">
      <c r="A125" s="56">
        <v>13</v>
      </c>
      <c r="B125" s="113" t="s">
        <v>46</v>
      </c>
      <c r="C125" s="98"/>
      <c r="D125" s="273"/>
      <c r="E125" s="274"/>
      <c r="F125" s="274"/>
      <c r="G125" s="274"/>
      <c r="H125" s="274"/>
      <c r="I125" s="274"/>
      <c r="J125" s="275"/>
    </row>
    <row r="126" spans="1:10" ht="15.95" customHeight="1">
      <c r="A126" s="57"/>
      <c r="B126" s="114" t="s">
        <v>47</v>
      </c>
      <c r="C126" s="330"/>
      <c r="D126" s="331"/>
      <c r="E126" s="331"/>
      <c r="F126" s="331"/>
      <c r="G126" s="332"/>
      <c r="H126" s="58"/>
      <c r="I126" s="58"/>
      <c r="J126" s="59"/>
    </row>
    <row r="127" spans="1:10" ht="15.95" customHeight="1">
      <c r="A127" s="57"/>
      <c r="B127" s="114" t="s">
        <v>48</v>
      </c>
      <c r="C127" s="333"/>
      <c r="D127" s="334"/>
      <c r="E127" s="334"/>
      <c r="F127" s="334"/>
      <c r="G127" s="335"/>
      <c r="H127" s="256" t="s">
        <v>142</v>
      </c>
      <c r="I127" s="257"/>
      <c r="J127" s="258"/>
    </row>
    <row r="128" spans="1:10" ht="15.95" customHeight="1">
      <c r="A128" s="57"/>
      <c r="B128" s="115" t="s">
        <v>49</v>
      </c>
      <c r="C128" s="336"/>
      <c r="D128" s="337"/>
      <c r="E128" s="338"/>
      <c r="F128" s="279"/>
      <c r="G128" s="280"/>
      <c r="H128" s="280"/>
      <c r="I128" s="280"/>
      <c r="J128" s="281"/>
    </row>
    <row r="129" spans="1:10" ht="15.95" customHeight="1">
      <c r="A129" s="57"/>
      <c r="B129" s="115" t="s">
        <v>28</v>
      </c>
      <c r="C129" s="339"/>
      <c r="D129" s="340"/>
      <c r="E129" s="206"/>
      <c r="F129" s="207"/>
      <c r="G129" s="207"/>
      <c r="H129" s="207"/>
      <c r="I129" s="207"/>
      <c r="J129" s="208"/>
    </row>
    <row r="130" spans="1:10" ht="15.95" customHeight="1">
      <c r="A130" s="57"/>
      <c r="B130" s="115" t="s">
        <v>50</v>
      </c>
      <c r="C130" s="99"/>
      <c r="D130" s="110" t="s">
        <v>51</v>
      </c>
      <c r="E130" s="270" t="str">
        <f>IF(C130="","",LOOKUP(C130,$K$158:$K$2697,$L$158:$L$2697))</f>
        <v/>
      </c>
      <c r="F130" s="271"/>
      <c r="G130" s="271"/>
      <c r="H130" s="271"/>
      <c r="I130" s="271"/>
      <c r="J130" s="272"/>
    </row>
    <row r="131" spans="1:10" ht="15.2" customHeight="1">
      <c r="A131" s="57"/>
      <c r="B131" s="115" t="s">
        <v>52</v>
      </c>
      <c r="C131" s="100"/>
      <c r="D131" s="111" t="s">
        <v>53</v>
      </c>
      <c r="E131" s="106">
        <f>IF(C130="",0,LOOKUP(C130,$K$158:$K$2697,$M$158:$M$2697))</f>
        <v>0</v>
      </c>
      <c r="F131" s="112" t="s">
        <v>54</v>
      </c>
      <c r="G131" s="61">
        <f>IF(C131="",0,C131*E131)</f>
        <v>0</v>
      </c>
      <c r="H131" s="112" t="s">
        <v>55</v>
      </c>
      <c r="I131" s="222">
        <f>IF(G131=0,0,IF(G131&gt;=3001,0,400))</f>
        <v>0</v>
      </c>
      <c r="J131" s="63"/>
    </row>
    <row r="132" spans="1:10" ht="15.2" customHeight="1" thickBot="1">
      <c r="A132" s="57"/>
      <c r="B132" s="116" t="s">
        <v>45</v>
      </c>
      <c r="C132" s="341"/>
      <c r="D132" s="342"/>
      <c r="E132" s="343"/>
      <c r="F132" s="262"/>
      <c r="G132" s="263"/>
      <c r="H132" s="263"/>
      <c r="I132" s="263"/>
      <c r="J132" s="264"/>
    </row>
    <row r="133" spans="1:10" ht="15.95" customHeight="1">
      <c r="A133" s="56">
        <v>14</v>
      </c>
      <c r="B133" s="113" t="s">
        <v>46</v>
      </c>
      <c r="C133" s="98"/>
      <c r="D133" s="273"/>
      <c r="E133" s="274"/>
      <c r="F133" s="274"/>
      <c r="G133" s="274"/>
      <c r="H133" s="274"/>
      <c r="I133" s="274"/>
      <c r="J133" s="275"/>
    </row>
    <row r="134" spans="1:10" ht="15.95" customHeight="1">
      <c r="A134" s="57"/>
      <c r="B134" s="114" t="s">
        <v>47</v>
      </c>
      <c r="C134" s="330"/>
      <c r="D134" s="331"/>
      <c r="E134" s="331"/>
      <c r="F134" s="331"/>
      <c r="G134" s="332"/>
      <c r="H134" s="58"/>
      <c r="I134" s="58"/>
      <c r="J134" s="59"/>
    </row>
    <row r="135" spans="1:10" ht="15.95" customHeight="1">
      <c r="A135" s="57"/>
      <c r="B135" s="114" t="s">
        <v>48</v>
      </c>
      <c r="C135" s="333"/>
      <c r="D135" s="334"/>
      <c r="E135" s="334"/>
      <c r="F135" s="334"/>
      <c r="G135" s="335"/>
      <c r="H135" s="256" t="s">
        <v>142</v>
      </c>
      <c r="I135" s="257"/>
      <c r="J135" s="258"/>
    </row>
    <row r="136" spans="1:10" ht="15.95" customHeight="1">
      <c r="A136" s="57"/>
      <c r="B136" s="115" t="s">
        <v>49</v>
      </c>
      <c r="C136" s="336"/>
      <c r="D136" s="337"/>
      <c r="E136" s="338"/>
      <c r="F136" s="279"/>
      <c r="G136" s="280"/>
      <c r="H136" s="280"/>
      <c r="I136" s="280"/>
      <c r="J136" s="281"/>
    </row>
    <row r="137" spans="1:10" ht="15.95" customHeight="1">
      <c r="A137" s="57"/>
      <c r="B137" s="115" t="s">
        <v>28</v>
      </c>
      <c r="C137" s="339"/>
      <c r="D137" s="340"/>
      <c r="E137" s="206"/>
      <c r="F137" s="207"/>
      <c r="G137" s="207"/>
      <c r="H137" s="207"/>
      <c r="I137" s="207"/>
      <c r="J137" s="208"/>
    </row>
    <row r="138" spans="1:10" ht="15.95" customHeight="1">
      <c r="A138" s="57"/>
      <c r="B138" s="115" t="s">
        <v>50</v>
      </c>
      <c r="C138" s="99"/>
      <c r="D138" s="119" t="s">
        <v>51</v>
      </c>
      <c r="E138" s="270" t="str">
        <f>IF(C138="","",LOOKUP(C138,$K$158:$K$2697,$L$158:$L$2697))</f>
        <v/>
      </c>
      <c r="F138" s="271"/>
      <c r="G138" s="271"/>
      <c r="H138" s="271"/>
      <c r="I138" s="271"/>
      <c r="J138" s="272"/>
    </row>
    <row r="139" spans="1:10" ht="15.2" customHeight="1">
      <c r="A139" s="57"/>
      <c r="B139" s="115" t="s">
        <v>52</v>
      </c>
      <c r="C139" s="100"/>
      <c r="D139" s="111" t="s">
        <v>53</v>
      </c>
      <c r="E139" s="106">
        <f>IF(C138="",0,LOOKUP(C138,$K$158:$K$2697,$M$158:$M$2697))</f>
        <v>0</v>
      </c>
      <c r="F139" s="112" t="s">
        <v>54</v>
      </c>
      <c r="G139" s="61">
        <f>IF(C139="",0,C139*E139)</f>
        <v>0</v>
      </c>
      <c r="H139" s="112" t="s">
        <v>55</v>
      </c>
      <c r="I139" s="222">
        <f>IF(G139=0,0,IF(G139&gt;=3001,0,400))</f>
        <v>0</v>
      </c>
      <c r="J139" s="63"/>
    </row>
    <row r="140" spans="1:10" ht="15.2" customHeight="1" thickBot="1">
      <c r="A140" s="57"/>
      <c r="B140" s="116" t="s">
        <v>45</v>
      </c>
      <c r="C140" s="341"/>
      <c r="D140" s="342"/>
      <c r="E140" s="343"/>
      <c r="F140" s="262"/>
      <c r="G140" s="263"/>
      <c r="H140" s="263"/>
      <c r="I140" s="263"/>
      <c r="J140" s="264"/>
    </row>
    <row r="141" spans="1:10" ht="15.95" customHeight="1">
      <c r="A141" s="56">
        <v>15</v>
      </c>
      <c r="B141" s="113" t="s">
        <v>46</v>
      </c>
      <c r="C141" s="98"/>
      <c r="D141" s="273"/>
      <c r="E141" s="274"/>
      <c r="F141" s="274"/>
      <c r="G141" s="274"/>
      <c r="H141" s="274"/>
      <c r="I141" s="274"/>
      <c r="J141" s="275"/>
    </row>
    <row r="142" spans="1:10" ht="15.95" customHeight="1">
      <c r="A142" s="57"/>
      <c r="B142" s="114" t="s">
        <v>47</v>
      </c>
      <c r="C142" s="330"/>
      <c r="D142" s="331"/>
      <c r="E142" s="331"/>
      <c r="F142" s="331"/>
      <c r="G142" s="332"/>
      <c r="H142" s="58"/>
      <c r="I142" s="58"/>
      <c r="J142" s="59"/>
    </row>
    <row r="143" spans="1:10" ht="15.95" customHeight="1">
      <c r="A143" s="57"/>
      <c r="B143" s="114" t="s">
        <v>48</v>
      </c>
      <c r="C143" s="333"/>
      <c r="D143" s="334"/>
      <c r="E143" s="334"/>
      <c r="F143" s="334"/>
      <c r="G143" s="335"/>
      <c r="H143" s="256" t="s">
        <v>143</v>
      </c>
      <c r="I143" s="257"/>
      <c r="J143" s="258"/>
    </row>
    <row r="144" spans="1:10" ht="15.95" customHeight="1">
      <c r="A144" s="57"/>
      <c r="B144" s="115" t="s">
        <v>49</v>
      </c>
      <c r="C144" s="336"/>
      <c r="D144" s="337"/>
      <c r="E144" s="338"/>
      <c r="F144" s="279"/>
      <c r="G144" s="280"/>
      <c r="H144" s="280"/>
      <c r="I144" s="280"/>
      <c r="J144" s="281"/>
    </row>
    <row r="145" spans="1:15" ht="15.95" customHeight="1">
      <c r="A145" s="57"/>
      <c r="B145" s="115" t="s">
        <v>28</v>
      </c>
      <c r="C145" s="339"/>
      <c r="D145" s="340"/>
      <c r="E145" s="206"/>
      <c r="F145" s="207"/>
      <c r="G145" s="207"/>
      <c r="H145" s="207"/>
      <c r="I145" s="207"/>
      <c r="J145" s="208"/>
    </row>
    <row r="146" spans="1:15" ht="15.95" customHeight="1">
      <c r="A146" s="57"/>
      <c r="B146" s="115" t="s">
        <v>50</v>
      </c>
      <c r="C146" s="99"/>
      <c r="D146" s="110" t="s">
        <v>51</v>
      </c>
      <c r="E146" s="270" t="str">
        <f>IF(C146="","",LOOKUP(C146,$K$158:$K$2697,$L$158:$L$2697))</f>
        <v/>
      </c>
      <c r="F146" s="271"/>
      <c r="G146" s="271"/>
      <c r="H146" s="271"/>
      <c r="I146" s="271"/>
      <c r="J146" s="272"/>
    </row>
    <row r="147" spans="1:15" ht="15.2" customHeight="1">
      <c r="A147" s="57"/>
      <c r="B147" s="115" t="s">
        <v>52</v>
      </c>
      <c r="C147" s="100"/>
      <c r="D147" s="111" t="s">
        <v>53</v>
      </c>
      <c r="E147" s="106">
        <f>IF(C146="",0,LOOKUP(C146,$K$158:$K$2697,$M$158:$M$2697))</f>
        <v>0</v>
      </c>
      <c r="F147" s="111" t="s">
        <v>54</v>
      </c>
      <c r="G147" s="205">
        <f>IF(C147="",0,C147*E147)</f>
        <v>0</v>
      </c>
      <c r="H147" s="111" t="s">
        <v>55</v>
      </c>
      <c r="I147" s="223">
        <f>IF(G147=0,0,IF(G147&gt;=3001,0,400))</f>
        <v>0</v>
      </c>
      <c r="J147" s="63"/>
    </row>
    <row r="148" spans="1:15" ht="15.2" customHeight="1" thickBot="1">
      <c r="A148" s="57"/>
      <c r="B148" s="116" t="s">
        <v>45</v>
      </c>
      <c r="C148" s="341"/>
      <c r="D148" s="342"/>
      <c r="E148" s="343"/>
      <c r="F148" s="202"/>
      <c r="G148" s="203"/>
      <c r="H148" s="203"/>
      <c r="I148" s="203"/>
      <c r="J148" s="204"/>
    </row>
    <row r="149" spans="1:15" ht="15.95" customHeight="1">
      <c r="A149" s="56">
        <v>16</v>
      </c>
      <c r="B149" s="113" t="s">
        <v>46</v>
      </c>
      <c r="C149" s="98"/>
      <c r="D149" s="273"/>
      <c r="E149" s="274"/>
      <c r="F149" s="274"/>
      <c r="G149" s="274"/>
      <c r="H149" s="274"/>
      <c r="I149" s="274"/>
      <c r="J149" s="275"/>
    </row>
    <row r="150" spans="1:15" ht="15.95" customHeight="1">
      <c r="A150" s="57"/>
      <c r="B150" s="114" t="s">
        <v>47</v>
      </c>
      <c r="C150" s="330"/>
      <c r="D150" s="331"/>
      <c r="E150" s="331"/>
      <c r="F150" s="331"/>
      <c r="G150" s="332"/>
      <c r="H150" s="58"/>
      <c r="I150" s="58"/>
      <c r="J150" s="59"/>
    </row>
    <row r="151" spans="1:15" ht="15.95" customHeight="1">
      <c r="A151" s="57"/>
      <c r="B151" s="114" t="s">
        <v>48</v>
      </c>
      <c r="C151" s="333"/>
      <c r="D151" s="334"/>
      <c r="E151" s="334"/>
      <c r="F151" s="334"/>
      <c r="G151" s="335"/>
      <c r="H151" s="256" t="s">
        <v>143</v>
      </c>
      <c r="I151" s="257"/>
      <c r="J151" s="258"/>
    </row>
    <row r="152" spans="1:15" ht="15.95" customHeight="1">
      <c r="A152" s="57"/>
      <c r="B152" s="115" t="s">
        <v>49</v>
      </c>
      <c r="C152" s="336"/>
      <c r="D152" s="337"/>
      <c r="E152" s="338"/>
      <c r="F152" s="279"/>
      <c r="G152" s="280"/>
      <c r="H152" s="280"/>
      <c r="I152" s="280"/>
      <c r="J152" s="281"/>
    </row>
    <row r="153" spans="1:15" ht="15.95" customHeight="1">
      <c r="A153" s="57"/>
      <c r="B153" s="115" t="s">
        <v>28</v>
      </c>
      <c r="C153" s="339"/>
      <c r="D153" s="340"/>
      <c r="E153" s="206"/>
      <c r="F153" s="207"/>
      <c r="G153" s="207"/>
      <c r="H153" s="207"/>
      <c r="I153" s="207"/>
      <c r="J153" s="208"/>
    </row>
    <row r="154" spans="1:15" ht="15.95" customHeight="1">
      <c r="A154" s="57"/>
      <c r="B154" s="115" t="s">
        <v>50</v>
      </c>
      <c r="C154" s="99"/>
      <c r="D154" s="110" t="s">
        <v>51</v>
      </c>
      <c r="E154" s="270" t="str">
        <f>IF(C154="","",LOOKUP(C154,$K$158:$K$2697,$L$158:$L$2697))</f>
        <v/>
      </c>
      <c r="F154" s="271"/>
      <c r="G154" s="271"/>
      <c r="H154" s="271"/>
      <c r="I154" s="271"/>
      <c r="J154" s="272"/>
    </row>
    <row r="155" spans="1:15" ht="15.2" customHeight="1">
      <c r="A155" s="57"/>
      <c r="B155" s="115" t="s">
        <v>52</v>
      </c>
      <c r="C155" s="100"/>
      <c r="D155" s="111" t="s">
        <v>53</v>
      </c>
      <c r="E155" s="106">
        <f>IF(C154="",0,LOOKUP(C154,$K$158:$K$2697,$M$158:$M$2697))</f>
        <v>0</v>
      </c>
      <c r="F155" s="112" t="s">
        <v>54</v>
      </c>
      <c r="G155" s="61">
        <f>IF(C155="",0,C155*E155)</f>
        <v>0</v>
      </c>
      <c r="H155" s="112" t="s">
        <v>55</v>
      </c>
      <c r="I155" s="222">
        <f>IF(G155=0,0,IF(G155&gt;=3001,0,400))</f>
        <v>0</v>
      </c>
      <c r="J155" s="63"/>
    </row>
    <row r="156" spans="1:15" ht="15.2" customHeight="1" thickBot="1">
      <c r="A156" s="57"/>
      <c r="B156" s="116" t="s">
        <v>45</v>
      </c>
      <c r="C156" s="341"/>
      <c r="D156" s="342"/>
      <c r="E156" s="343"/>
      <c r="F156" s="262"/>
      <c r="G156" s="263"/>
      <c r="H156" s="263"/>
      <c r="I156" s="263"/>
      <c r="J156" s="264"/>
    </row>
    <row r="157" spans="1:15" ht="15.95" customHeight="1">
      <c r="A157" s="56">
        <v>17</v>
      </c>
      <c r="B157" s="113" t="s">
        <v>46</v>
      </c>
      <c r="C157" s="98"/>
      <c r="D157" s="273"/>
      <c r="E157" s="274"/>
      <c r="F157" s="274"/>
      <c r="G157" s="274"/>
      <c r="H157" s="274"/>
      <c r="I157" s="274"/>
      <c r="J157" s="275"/>
      <c r="K157" s="142" t="s">
        <v>80</v>
      </c>
      <c r="L157" s="142" t="s">
        <v>156</v>
      </c>
      <c r="M157" s="143" t="s">
        <v>157</v>
      </c>
      <c r="N157" s="144"/>
      <c r="O157" s="142"/>
    </row>
    <row r="158" spans="1:15" ht="15.95" customHeight="1">
      <c r="A158" s="57"/>
      <c r="B158" s="114" t="s">
        <v>47</v>
      </c>
      <c r="C158" s="330"/>
      <c r="D158" s="331"/>
      <c r="E158" s="331"/>
      <c r="F158" s="331"/>
      <c r="G158" s="332"/>
      <c r="H158" s="58"/>
      <c r="I158" s="58"/>
      <c r="J158" s="59"/>
      <c r="K158" s="219" t="s">
        <v>160</v>
      </c>
      <c r="L158" s="219" t="s">
        <v>161</v>
      </c>
      <c r="M158" s="219">
        <v>2250</v>
      </c>
      <c r="N158" s="145"/>
    </row>
    <row r="159" spans="1:15" ht="15.95" customHeight="1">
      <c r="A159" s="57"/>
      <c r="B159" s="114" t="s">
        <v>48</v>
      </c>
      <c r="C159" s="333"/>
      <c r="D159" s="334"/>
      <c r="E159" s="334"/>
      <c r="F159" s="334"/>
      <c r="G159" s="335"/>
      <c r="H159" s="256" t="s">
        <v>142</v>
      </c>
      <c r="I159" s="257"/>
      <c r="J159" s="258"/>
      <c r="K159" s="219" t="s">
        <v>162</v>
      </c>
      <c r="L159" s="219" t="s">
        <v>163</v>
      </c>
      <c r="M159" s="219">
        <v>2250</v>
      </c>
      <c r="N159" s="145"/>
    </row>
    <row r="160" spans="1:15" ht="15.95" customHeight="1">
      <c r="A160" s="57"/>
      <c r="B160" s="115" t="s">
        <v>49</v>
      </c>
      <c r="C160" s="336"/>
      <c r="D160" s="337"/>
      <c r="E160" s="338"/>
      <c r="F160" s="279"/>
      <c r="G160" s="280"/>
      <c r="H160" s="280"/>
      <c r="I160" s="280"/>
      <c r="J160" s="281"/>
      <c r="K160" s="219" t="s">
        <v>164</v>
      </c>
      <c r="L160" s="219" t="s">
        <v>165</v>
      </c>
      <c r="M160" s="219">
        <v>2250</v>
      </c>
      <c r="N160" s="145"/>
    </row>
    <row r="161" spans="1:14" ht="15.95" customHeight="1">
      <c r="A161" s="57"/>
      <c r="B161" s="115" t="s">
        <v>28</v>
      </c>
      <c r="C161" s="339"/>
      <c r="D161" s="340"/>
      <c r="E161" s="206"/>
      <c r="F161" s="207"/>
      <c r="G161" s="207"/>
      <c r="H161" s="207"/>
      <c r="I161" s="207"/>
      <c r="J161" s="208"/>
      <c r="K161" s="219" t="s">
        <v>166</v>
      </c>
      <c r="L161" s="219" t="s">
        <v>167</v>
      </c>
      <c r="M161" s="219">
        <v>2250</v>
      </c>
      <c r="N161" s="145"/>
    </row>
    <row r="162" spans="1:14" ht="15.95" customHeight="1">
      <c r="A162" s="57"/>
      <c r="B162" s="115" t="s">
        <v>50</v>
      </c>
      <c r="C162" s="99"/>
      <c r="D162" s="110" t="s">
        <v>51</v>
      </c>
      <c r="E162" s="270" t="str">
        <f>IF(C162="","",LOOKUP(C162,$K$158:$K$2697,$L$158:$L$2697))</f>
        <v/>
      </c>
      <c r="F162" s="271"/>
      <c r="G162" s="271"/>
      <c r="H162" s="271"/>
      <c r="I162" s="271"/>
      <c r="J162" s="272"/>
      <c r="K162" s="219" t="s">
        <v>168</v>
      </c>
      <c r="L162" s="219" t="s">
        <v>169</v>
      </c>
      <c r="M162" s="219">
        <v>2250</v>
      </c>
      <c r="N162" s="145"/>
    </row>
    <row r="163" spans="1:14" ht="15.2" customHeight="1">
      <c r="A163" s="57"/>
      <c r="B163" s="115" t="s">
        <v>52</v>
      </c>
      <c r="C163" s="100"/>
      <c r="D163" s="111" t="s">
        <v>53</v>
      </c>
      <c r="E163" s="106">
        <f>IF(C162="",0,LOOKUP(C162,$K$158:$K$2697,$M$158:$M$2697))</f>
        <v>0</v>
      </c>
      <c r="F163" s="112" t="s">
        <v>54</v>
      </c>
      <c r="G163" s="61">
        <f>IF(C163="",0,C163*E163)</f>
        <v>0</v>
      </c>
      <c r="H163" s="112" t="s">
        <v>55</v>
      </c>
      <c r="I163" s="222">
        <f>IF(G163=0,0,IF(G163&gt;=3001,0,400))</f>
        <v>0</v>
      </c>
      <c r="J163" s="63"/>
      <c r="K163" s="219" t="s">
        <v>170</v>
      </c>
      <c r="L163" s="219" t="s">
        <v>171</v>
      </c>
      <c r="M163" s="219">
        <v>2250</v>
      </c>
      <c r="N163" s="145"/>
    </row>
    <row r="164" spans="1:14" ht="15.2" customHeight="1" thickBot="1">
      <c r="A164" s="57"/>
      <c r="B164" s="116" t="s">
        <v>45</v>
      </c>
      <c r="C164" s="341"/>
      <c r="D164" s="342"/>
      <c r="E164" s="343"/>
      <c r="F164" s="262"/>
      <c r="G164" s="263"/>
      <c r="H164" s="263"/>
      <c r="I164" s="263"/>
      <c r="J164" s="264"/>
      <c r="K164" s="219" t="s">
        <v>172</v>
      </c>
      <c r="L164" s="219" t="s">
        <v>173</v>
      </c>
      <c r="M164" s="219">
        <v>4050</v>
      </c>
      <c r="N164" s="145"/>
    </row>
    <row r="165" spans="1:14" ht="15.95" customHeight="1">
      <c r="A165" s="56">
        <v>18</v>
      </c>
      <c r="B165" s="113" t="s">
        <v>46</v>
      </c>
      <c r="C165" s="98"/>
      <c r="D165" s="273"/>
      <c r="E165" s="274"/>
      <c r="F165" s="274"/>
      <c r="G165" s="274"/>
      <c r="H165" s="274"/>
      <c r="I165" s="274"/>
      <c r="J165" s="275"/>
      <c r="K165" s="219" t="s">
        <v>174</v>
      </c>
      <c r="L165" s="219" t="s">
        <v>175</v>
      </c>
      <c r="M165" s="219">
        <v>4050</v>
      </c>
      <c r="N165" s="145"/>
    </row>
    <row r="166" spans="1:14" ht="15.95" customHeight="1">
      <c r="A166" s="57"/>
      <c r="B166" s="114" t="s">
        <v>47</v>
      </c>
      <c r="C166" s="330"/>
      <c r="D166" s="331"/>
      <c r="E166" s="331"/>
      <c r="F166" s="331"/>
      <c r="G166" s="332"/>
      <c r="H166" s="58"/>
      <c r="I166" s="58"/>
      <c r="J166" s="59"/>
      <c r="K166" s="219" t="s">
        <v>176</v>
      </c>
      <c r="L166" s="219" t="s">
        <v>177</v>
      </c>
      <c r="M166" s="219">
        <v>4050</v>
      </c>
      <c r="N166" s="145"/>
    </row>
    <row r="167" spans="1:14" ht="15.95" customHeight="1">
      <c r="A167" s="57"/>
      <c r="B167" s="114" t="s">
        <v>48</v>
      </c>
      <c r="C167" s="333"/>
      <c r="D167" s="334"/>
      <c r="E167" s="334"/>
      <c r="F167" s="334"/>
      <c r="G167" s="335"/>
      <c r="H167" s="256" t="s">
        <v>142</v>
      </c>
      <c r="I167" s="257"/>
      <c r="J167" s="258"/>
      <c r="K167" s="219" t="s">
        <v>178</v>
      </c>
      <c r="L167" s="219" t="s">
        <v>179</v>
      </c>
      <c r="M167" s="219">
        <v>4050</v>
      </c>
      <c r="N167" s="145"/>
    </row>
    <row r="168" spans="1:14" ht="15.95" customHeight="1">
      <c r="A168" s="57"/>
      <c r="B168" s="115" t="s">
        <v>49</v>
      </c>
      <c r="C168" s="336"/>
      <c r="D168" s="337"/>
      <c r="E168" s="338"/>
      <c r="F168" s="279"/>
      <c r="G168" s="280"/>
      <c r="H168" s="280"/>
      <c r="I168" s="280"/>
      <c r="J168" s="281"/>
      <c r="K168" s="219" t="s">
        <v>180</v>
      </c>
      <c r="L168" s="219" t="s">
        <v>181</v>
      </c>
      <c r="M168" s="219">
        <v>7650</v>
      </c>
      <c r="N168" s="145"/>
    </row>
    <row r="169" spans="1:14" ht="15.95" customHeight="1">
      <c r="A169" s="57"/>
      <c r="B169" s="115" t="s">
        <v>28</v>
      </c>
      <c r="C169" s="339"/>
      <c r="D169" s="340"/>
      <c r="E169" s="206"/>
      <c r="F169" s="207"/>
      <c r="G169" s="207"/>
      <c r="H169" s="207"/>
      <c r="I169" s="207"/>
      <c r="J169" s="208"/>
      <c r="K169" s="219" t="s">
        <v>182</v>
      </c>
      <c r="L169" s="219" t="s">
        <v>183</v>
      </c>
      <c r="M169" s="219">
        <v>7650</v>
      </c>
      <c r="N169" s="145"/>
    </row>
    <row r="170" spans="1:14" ht="15.95" customHeight="1">
      <c r="A170" s="57"/>
      <c r="B170" s="115" t="s">
        <v>50</v>
      </c>
      <c r="C170" s="99"/>
      <c r="D170" s="110" t="s">
        <v>51</v>
      </c>
      <c r="E170" s="270" t="str">
        <f>IF(C170="","",LOOKUP(C170,$K$158:$K$2697,$L$158:$L$2697))</f>
        <v/>
      </c>
      <c r="F170" s="271"/>
      <c r="G170" s="271"/>
      <c r="H170" s="271"/>
      <c r="I170" s="271"/>
      <c r="J170" s="272"/>
      <c r="K170" s="219" t="s">
        <v>184</v>
      </c>
      <c r="L170" s="219" t="s">
        <v>185</v>
      </c>
      <c r="M170" s="219">
        <v>7650</v>
      </c>
      <c r="N170" s="145"/>
    </row>
    <row r="171" spans="1:14" ht="15.2" customHeight="1">
      <c r="A171" s="57"/>
      <c r="B171" s="115" t="s">
        <v>52</v>
      </c>
      <c r="C171" s="100"/>
      <c r="D171" s="111" t="s">
        <v>53</v>
      </c>
      <c r="E171" s="106">
        <f>IF(C170="",0,LOOKUP(C170,$K$158:$K$2697,$M$158:$M$2697))</f>
        <v>0</v>
      </c>
      <c r="F171" s="112" t="s">
        <v>54</v>
      </c>
      <c r="G171" s="61">
        <f>IF(C171="",0,C171*E171)</f>
        <v>0</v>
      </c>
      <c r="H171" s="112" t="s">
        <v>55</v>
      </c>
      <c r="I171" s="222">
        <f>IF(G171=0,0,IF(G171&gt;=3001,0,400))</f>
        <v>0</v>
      </c>
      <c r="J171" s="63"/>
      <c r="K171" s="219" t="s">
        <v>186</v>
      </c>
      <c r="L171" s="219" t="s">
        <v>187</v>
      </c>
      <c r="M171" s="219">
        <v>2800</v>
      </c>
      <c r="N171" s="145"/>
    </row>
    <row r="172" spans="1:14" ht="15.2" customHeight="1" thickBot="1">
      <c r="A172" s="103"/>
      <c r="B172" s="117" t="s">
        <v>45</v>
      </c>
      <c r="C172" s="341"/>
      <c r="D172" s="342"/>
      <c r="E172" s="343"/>
      <c r="F172" s="262"/>
      <c r="G172" s="263"/>
      <c r="H172" s="263"/>
      <c r="I172" s="263"/>
      <c r="J172" s="264"/>
      <c r="K172" s="219" t="s">
        <v>188</v>
      </c>
      <c r="L172" s="219" t="s">
        <v>189</v>
      </c>
      <c r="M172" s="219">
        <v>4000</v>
      </c>
      <c r="N172" s="145"/>
    </row>
    <row r="173" spans="1:14" ht="15.2" customHeight="1">
      <c r="A173" s="120" t="s">
        <v>64</v>
      </c>
      <c r="B173" s="64"/>
      <c r="C173" s="118" t="s">
        <v>56</v>
      </c>
      <c r="D173" s="88">
        <f>C131+C139+C147+C155+C163+C171</f>
        <v>0</v>
      </c>
      <c r="E173" s="118" t="s">
        <v>54</v>
      </c>
      <c r="F173" s="52">
        <f>G131+G139+G147+G155+G163+G171</f>
        <v>0</v>
      </c>
      <c r="G173" s="118" t="s">
        <v>57</v>
      </c>
      <c r="H173" s="52">
        <f>I131+I139+I147+I155+I163+I171</f>
        <v>0</v>
      </c>
      <c r="I173" s="273"/>
      <c r="J173" s="274"/>
      <c r="K173" s="219" t="s">
        <v>190</v>
      </c>
      <c r="L173" s="219" t="s">
        <v>191</v>
      </c>
      <c r="M173" s="219">
        <v>1105</v>
      </c>
      <c r="N173" s="145"/>
    </row>
    <row r="174" spans="1:14" ht="15.2" customHeight="1">
      <c r="A174" s="352" t="s">
        <v>141</v>
      </c>
      <c r="B174" s="352"/>
      <c r="C174" s="352"/>
      <c r="D174" s="352"/>
      <c r="E174" s="352"/>
      <c r="F174" s="352"/>
      <c r="G174" s="352"/>
      <c r="H174" s="352"/>
      <c r="I174" s="352"/>
      <c r="J174" s="352"/>
      <c r="K174" s="219" t="s">
        <v>192</v>
      </c>
      <c r="L174" s="219" t="s">
        <v>193</v>
      </c>
      <c r="M174" s="219">
        <v>1105</v>
      </c>
      <c r="N174" s="145"/>
    </row>
    <row r="175" spans="1:14" ht="15.2" customHeight="1">
      <c r="A175" s="350" t="s">
        <v>140</v>
      </c>
      <c r="B175" s="350"/>
      <c r="C175" s="350"/>
      <c r="D175" s="350"/>
      <c r="E175" s="350"/>
      <c r="F175" s="350"/>
      <c r="G175" s="350"/>
      <c r="H175" s="350"/>
      <c r="I175" s="350"/>
      <c r="J175" s="350"/>
      <c r="K175" s="219" t="s">
        <v>194</v>
      </c>
      <c r="L175" s="219" t="s">
        <v>195</v>
      </c>
      <c r="M175" s="219">
        <v>1105</v>
      </c>
      <c r="N175" s="145"/>
    </row>
    <row r="176" spans="1:14" ht="15.2" customHeight="1">
      <c r="A176" s="350" t="s">
        <v>139</v>
      </c>
      <c r="B176" s="350"/>
      <c r="C176" s="350"/>
      <c r="D176" s="350"/>
      <c r="E176" s="350"/>
      <c r="F176" s="350"/>
      <c r="G176" s="350"/>
      <c r="H176" s="350"/>
      <c r="I176" s="350"/>
      <c r="J176" s="350"/>
      <c r="K176" s="219" t="s">
        <v>196</v>
      </c>
      <c r="L176" s="219" t="s">
        <v>197</v>
      </c>
      <c r="M176" s="219">
        <v>1575</v>
      </c>
      <c r="N176" s="145"/>
    </row>
    <row r="177" spans="1:14" ht="15.2" customHeight="1">
      <c r="A177" s="288" t="s">
        <v>58</v>
      </c>
      <c r="B177" s="288"/>
      <c r="C177" s="288"/>
      <c r="D177" s="288"/>
      <c r="E177" s="288"/>
      <c r="F177" s="288"/>
      <c r="G177" s="288"/>
      <c r="H177" s="288"/>
      <c r="I177" s="288"/>
      <c r="J177" s="288"/>
      <c r="K177" s="219" t="s">
        <v>198</v>
      </c>
      <c r="L177" s="219" t="s">
        <v>199</v>
      </c>
      <c r="M177" s="219">
        <v>1575</v>
      </c>
      <c r="N177" s="145"/>
    </row>
    <row r="178" spans="1:14" ht="15.2" customHeight="1">
      <c r="A178" s="150"/>
      <c r="B178" s="150"/>
      <c r="C178" s="150"/>
      <c r="D178" s="150"/>
      <c r="E178" s="150"/>
      <c r="F178" s="150"/>
      <c r="G178" s="150"/>
      <c r="H178" s="150"/>
      <c r="I178" s="150"/>
      <c r="J178" s="150"/>
      <c r="K178" s="219" t="s">
        <v>200</v>
      </c>
      <c r="L178" s="219" t="s">
        <v>201</v>
      </c>
      <c r="M178" s="219">
        <v>3000</v>
      </c>
      <c r="N178" s="145"/>
    </row>
    <row r="179" spans="1:14">
      <c r="A179" s="150"/>
      <c r="B179" s="150"/>
      <c r="C179" s="150"/>
      <c r="D179" s="150"/>
      <c r="E179" s="150"/>
      <c r="F179" s="150"/>
      <c r="G179" s="150"/>
      <c r="H179" s="150"/>
      <c r="I179" s="150"/>
      <c r="J179" s="150"/>
      <c r="K179" s="219" t="s">
        <v>202</v>
      </c>
      <c r="L179" s="219" t="s">
        <v>203</v>
      </c>
      <c r="M179" s="219">
        <v>5000</v>
      </c>
      <c r="N179" s="145"/>
    </row>
    <row r="180" spans="1:14">
      <c r="B180" s="149"/>
      <c r="C180" s="149"/>
      <c r="D180" s="149"/>
      <c r="E180" s="149"/>
      <c r="F180" s="149"/>
      <c r="G180" s="149"/>
      <c r="H180" s="149"/>
      <c r="I180" s="149"/>
      <c r="K180" s="219" t="s">
        <v>204</v>
      </c>
      <c r="L180" s="219" t="s">
        <v>205</v>
      </c>
      <c r="M180" s="219">
        <v>3400</v>
      </c>
      <c r="N180" s="145"/>
    </row>
    <row r="181" spans="1:14">
      <c r="B181" s="151"/>
      <c r="C181" s="152"/>
      <c r="D181" s="152"/>
      <c r="E181" s="152"/>
      <c r="F181" s="152"/>
      <c r="G181" s="152"/>
      <c r="H181" s="152"/>
      <c r="I181" s="152"/>
      <c r="K181" s="219" t="s">
        <v>206</v>
      </c>
      <c r="L181" s="219" t="s">
        <v>207</v>
      </c>
      <c r="M181" s="219">
        <v>3400</v>
      </c>
      <c r="N181" s="145"/>
    </row>
    <row r="182" spans="1:14">
      <c r="B182" s="152"/>
      <c r="C182" s="152"/>
      <c r="D182" s="152"/>
      <c r="E182" s="152"/>
      <c r="F182" s="152"/>
      <c r="G182" s="152"/>
      <c r="H182" s="152"/>
      <c r="I182" s="152"/>
      <c r="K182" s="219" t="s">
        <v>208</v>
      </c>
      <c r="L182" s="219" t="s">
        <v>209</v>
      </c>
      <c r="M182" s="219">
        <v>2250</v>
      </c>
      <c r="N182" s="145"/>
    </row>
    <row r="183" spans="1:14">
      <c r="B183" s="152"/>
      <c r="C183" s="152"/>
      <c r="D183" s="152"/>
      <c r="E183" s="152"/>
      <c r="F183" s="152"/>
      <c r="G183" s="152"/>
      <c r="H183" s="152"/>
      <c r="I183" s="152"/>
      <c r="K183" s="219" t="s">
        <v>210</v>
      </c>
      <c r="L183" s="219" t="s">
        <v>211</v>
      </c>
      <c r="M183" s="219">
        <v>2625</v>
      </c>
      <c r="N183" s="145"/>
    </row>
    <row r="184" spans="1:14">
      <c r="B184" s="152"/>
      <c r="C184" s="152"/>
      <c r="D184" s="152"/>
      <c r="E184" s="152"/>
      <c r="F184" s="152"/>
      <c r="G184" s="152"/>
      <c r="H184" s="152"/>
      <c r="I184" s="152"/>
      <c r="K184" s="219" t="s">
        <v>212</v>
      </c>
      <c r="L184" s="219" t="s">
        <v>213</v>
      </c>
      <c r="M184" s="219">
        <v>3000</v>
      </c>
      <c r="N184" s="145"/>
    </row>
    <row r="185" spans="1:14">
      <c r="K185" s="219" t="s">
        <v>214</v>
      </c>
      <c r="L185" s="219" t="s">
        <v>215</v>
      </c>
      <c r="M185" s="219">
        <v>8500</v>
      </c>
      <c r="N185" s="145"/>
    </row>
    <row r="186" spans="1:14">
      <c r="B186" s="152"/>
      <c r="C186" s="152"/>
      <c r="D186" s="152"/>
      <c r="E186" s="152"/>
      <c r="F186" s="152"/>
      <c r="G186" s="152"/>
      <c r="H186" s="152"/>
      <c r="I186" s="152"/>
      <c r="K186" s="219" t="s">
        <v>216</v>
      </c>
      <c r="L186" s="219" t="s">
        <v>217</v>
      </c>
      <c r="M186" s="219">
        <v>8500</v>
      </c>
      <c r="N186" s="145"/>
    </row>
    <row r="187" spans="1:14">
      <c r="B187" s="152"/>
      <c r="C187" s="152"/>
      <c r="D187" s="152"/>
      <c r="E187" s="152"/>
      <c r="F187" s="152"/>
      <c r="G187" s="152"/>
      <c r="H187" s="152"/>
      <c r="I187" s="152"/>
      <c r="K187" s="219" t="s">
        <v>218</v>
      </c>
      <c r="L187" s="219" t="s">
        <v>219</v>
      </c>
      <c r="M187" s="219">
        <v>4250</v>
      </c>
      <c r="N187" s="145"/>
    </row>
    <row r="188" spans="1:14">
      <c r="B188" s="151"/>
      <c r="C188" s="152"/>
      <c r="D188" s="152"/>
      <c r="E188" s="152"/>
      <c r="F188" s="152"/>
      <c r="G188" s="152"/>
      <c r="H188" s="152"/>
      <c r="I188" s="152"/>
      <c r="K188" s="219" t="s">
        <v>220</v>
      </c>
      <c r="L188" s="219" t="s">
        <v>221</v>
      </c>
      <c r="M188" s="219">
        <v>4250</v>
      </c>
      <c r="N188" s="145"/>
    </row>
    <row r="189" spans="1:14">
      <c r="B189" s="152"/>
      <c r="C189" s="152"/>
      <c r="D189" s="152"/>
      <c r="E189" s="152"/>
      <c r="F189" s="152"/>
      <c r="G189" s="152"/>
      <c r="H189" s="152"/>
      <c r="I189" s="152"/>
      <c r="K189" s="219" t="s">
        <v>222</v>
      </c>
      <c r="L189" s="219" t="s">
        <v>223</v>
      </c>
      <c r="M189" s="219">
        <v>4250</v>
      </c>
      <c r="N189" s="145"/>
    </row>
    <row r="190" spans="1:14">
      <c r="B190" s="152"/>
      <c r="C190" s="152"/>
      <c r="D190" s="152"/>
      <c r="E190" s="152"/>
      <c r="F190" s="152"/>
      <c r="G190" s="152"/>
      <c r="H190" s="152"/>
      <c r="I190" s="152"/>
      <c r="K190" s="219" t="s">
        <v>224</v>
      </c>
      <c r="L190" s="219" t="s">
        <v>225</v>
      </c>
      <c r="M190" s="219">
        <v>4250</v>
      </c>
      <c r="N190" s="145"/>
    </row>
    <row r="191" spans="1:14">
      <c r="B191" s="153"/>
      <c r="C191" s="153"/>
      <c r="D191" s="153"/>
      <c r="E191" s="153"/>
      <c r="F191" s="153"/>
      <c r="G191" s="153"/>
      <c r="H191" s="153"/>
      <c r="I191" s="153"/>
      <c r="K191" s="219" t="s">
        <v>226</v>
      </c>
      <c r="L191" s="219" t="s">
        <v>227</v>
      </c>
      <c r="M191" s="219">
        <v>510</v>
      </c>
      <c r="N191" s="145"/>
    </row>
    <row r="192" spans="1:14">
      <c r="B192" s="46"/>
      <c r="K192" s="219" t="s">
        <v>228</v>
      </c>
      <c r="L192" s="219" t="s">
        <v>229</v>
      </c>
      <c r="M192" s="219">
        <v>850</v>
      </c>
      <c r="N192" s="145"/>
    </row>
    <row r="193" spans="2:14">
      <c r="B193" s="46"/>
      <c r="K193" s="219" t="s">
        <v>230</v>
      </c>
      <c r="L193" s="219" t="s">
        <v>231</v>
      </c>
      <c r="M193" s="219">
        <v>1275</v>
      </c>
      <c r="N193" s="145"/>
    </row>
    <row r="194" spans="2:14">
      <c r="B194" s="46"/>
      <c r="K194" s="219" t="s">
        <v>232</v>
      </c>
      <c r="L194" s="219" t="s">
        <v>233</v>
      </c>
      <c r="M194" s="219">
        <v>1700</v>
      </c>
      <c r="N194" s="145"/>
    </row>
    <row r="195" spans="2:14">
      <c r="B195" s="46"/>
      <c r="K195" s="219" t="s">
        <v>234</v>
      </c>
      <c r="L195" s="219" t="s">
        <v>235</v>
      </c>
      <c r="M195" s="219">
        <v>14060</v>
      </c>
      <c r="N195" s="145"/>
    </row>
    <row r="196" spans="2:14">
      <c r="B196" s="46"/>
      <c r="K196" s="219" t="s">
        <v>236</v>
      </c>
      <c r="L196" s="219" t="s">
        <v>237</v>
      </c>
      <c r="M196" s="219">
        <v>14060</v>
      </c>
      <c r="N196" s="145"/>
    </row>
    <row r="197" spans="2:14">
      <c r="K197" s="219" t="s">
        <v>238</v>
      </c>
      <c r="L197" s="219" t="s">
        <v>239</v>
      </c>
      <c r="M197" s="219">
        <v>14060</v>
      </c>
      <c r="N197" s="145"/>
    </row>
    <row r="198" spans="2:14">
      <c r="B198" s="46"/>
      <c r="K198" s="219" t="s">
        <v>240</v>
      </c>
      <c r="L198" s="219" t="s">
        <v>241</v>
      </c>
      <c r="M198" s="219">
        <v>3400</v>
      </c>
      <c r="N198" s="145"/>
    </row>
    <row r="199" spans="2:14">
      <c r="B199" s="46"/>
      <c r="K199" s="219" t="s">
        <v>242</v>
      </c>
      <c r="L199" s="219" t="s">
        <v>243</v>
      </c>
      <c r="M199" s="219">
        <v>3400</v>
      </c>
      <c r="N199" s="145"/>
    </row>
    <row r="200" spans="2:14">
      <c r="B200" s="46"/>
      <c r="K200" s="219" t="s">
        <v>244</v>
      </c>
      <c r="L200" s="219" t="s">
        <v>245</v>
      </c>
      <c r="M200" s="219">
        <v>3400</v>
      </c>
      <c r="N200" s="145"/>
    </row>
    <row r="201" spans="2:14">
      <c r="B201" s="46"/>
      <c r="K201" s="219" t="s">
        <v>246</v>
      </c>
      <c r="L201" s="219" t="s">
        <v>247</v>
      </c>
      <c r="M201" s="219">
        <v>4250</v>
      </c>
      <c r="N201" s="145"/>
    </row>
    <row r="202" spans="2:14">
      <c r="B202" s="46"/>
      <c r="K202" s="219" t="s">
        <v>248</v>
      </c>
      <c r="L202" s="219" t="s">
        <v>249</v>
      </c>
      <c r="M202" s="219">
        <v>4250</v>
      </c>
      <c r="N202" s="145"/>
    </row>
    <row r="203" spans="2:14">
      <c r="K203" s="219" t="s">
        <v>250</v>
      </c>
      <c r="L203" s="219" t="s">
        <v>251</v>
      </c>
      <c r="M203" s="219">
        <v>4250</v>
      </c>
      <c r="N203" s="145"/>
    </row>
    <row r="204" spans="2:14">
      <c r="K204" s="219" t="s">
        <v>252</v>
      </c>
      <c r="L204" s="219" t="s">
        <v>253</v>
      </c>
      <c r="M204" s="219">
        <v>6800</v>
      </c>
      <c r="N204" s="145"/>
    </row>
    <row r="205" spans="2:14">
      <c r="K205" s="219" t="s">
        <v>254</v>
      </c>
      <c r="L205" s="219" t="s">
        <v>255</v>
      </c>
      <c r="M205" s="219">
        <v>6800</v>
      </c>
      <c r="N205" s="145"/>
    </row>
    <row r="206" spans="2:14">
      <c r="K206" s="219" t="s">
        <v>256</v>
      </c>
      <c r="L206" s="219" t="s">
        <v>257</v>
      </c>
      <c r="M206" s="219">
        <v>6800</v>
      </c>
      <c r="N206" s="145"/>
    </row>
    <row r="207" spans="2:14">
      <c r="K207" s="219" t="s">
        <v>258</v>
      </c>
      <c r="L207" s="219" t="s">
        <v>259</v>
      </c>
      <c r="M207" s="219">
        <v>3800</v>
      </c>
      <c r="N207" s="145"/>
    </row>
    <row r="208" spans="2:14">
      <c r="K208" s="219" t="s">
        <v>260</v>
      </c>
      <c r="L208" s="219" t="s">
        <v>261</v>
      </c>
      <c r="M208" s="219">
        <v>9500</v>
      </c>
      <c r="N208" s="145"/>
    </row>
    <row r="209" spans="11:14">
      <c r="K209" s="219" t="s">
        <v>262</v>
      </c>
      <c r="L209" s="219" t="s">
        <v>263</v>
      </c>
      <c r="M209" s="219">
        <v>2850</v>
      </c>
      <c r="N209" s="145"/>
    </row>
    <row r="210" spans="11:14">
      <c r="K210" s="219" t="s">
        <v>264</v>
      </c>
      <c r="L210" s="219" t="s">
        <v>265</v>
      </c>
      <c r="M210" s="219">
        <v>14250</v>
      </c>
      <c r="N210" s="145"/>
    </row>
    <row r="211" spans="11:14">
      <c r="K211" s="219" t="s">
        <v>266</v>
      </c>
      <c r="L211" s="219" t="s">
        <v>267</v>
      </c>
      <c r="M211" s="219">
        <v>5429</v>
      </c>
      <c r="N211" s="145"/>
    </row>
    <row r="212" spans="11:14">
      <c r="K212" s="219" t="s">
        <v>268</v>
      </c>
      <c r="L212" s="219" t="s">
        <v>269</v>
      </c>
      <c r="M212" s="219">
        <v>5429</v>
      </c>
      <c r="N212" s="145"/>
    </row>
    <row r="213" spans="11:14">
      <c r="K213" s="219" t="s">
        <v>270</v>
      </c>
      <c r="L213" s="219" t="s">
        <v>271</v>
      </c>
      <c r="M213" s="219">
        <v>5239</v>
      </c>
      <c r="N213" s="145"/>
    </row>
    <row r="214" spans="11:14">
      <c r="K214" s="219" t="s">
        <v>272</v>
      </c>
      <c r="L214" s="219" t="s">
        <v>273</v>
      </c>
      <c r="M214" s="219">
        <v>5239</v>
      </c>
      <c r="N214" s="145"/>
    </row>
    <row r="215" spans="11:14">
      <c r="K215" s="219" t="s">
        <v>274</v>
      </c>
      <c r="L215" s="219" t="s">
        <v>275</v>
      </c>
      <c r="M215" s="219">
        <v>2700</v>
      </c>
      <c r="N215" s="145"/>
    </row>
    <row r="216" spans="11:14">
      <c r="K216" s="219" t="s">
        <v>276</v>
      </c>
      <c r="L216" s="219" t="s">
        <v>277</v>
      </c>
      <c r="M216" s="219">
        <v>2700</v>
      </c>
      <c r="N216" s="145"/>
    </row>
    <row r="217" spans="11:14">
      <c r="K217" s="219" t="s">
        <v>278</v>
      </c>
      <c r="L217" s="219" t="s">
        <v>279</v>
      </c>
      <c r="M217" s="219">
        <v>3500</v>
      </c>
      <c r="N217" s="145"/>
    </row>
    <row r="218" spans="11:14">
      <c r="K218" s="219" t="s">
        <v>280</v>
      </c>
      <c r="L218" s="219" t="s">
        <v>281</v>
      </c>
      <c r="M218" s="219">
        <v>3500</v>
      </c>
      <c r="N218" s="145"/>
    </row>
    <row r="219" spans="11:14">
      <c r="K219" s="219" t="s">
        <v>282</v>
      </c>
      <c r="L219" s="219" t="s">
        <v>283</v>
      </c>
      <c r="M219" s="219">
        <v>5000</v>
      </c>
      <c r="N219" s="145"/>
    </row>
    <row r="220" spans="11:14">
      <c r="K220" s="219" t="s">
        <v>284</v>
      </c>
      <c r="L220" s="219" t="s">
        <v>285</v>
      </c>
      <c r="M220" s="219">
        <v>5000</v>
      </c>
      <c r="N220" s="145"/>
    </row>
    <row r="221" spans="11:14">
      <c r="K221" s="219" t="s">
        <v>286</v>
      </c>
      <c r="L221" s="219" t="s">
        <v>287</v>
      </c>
      <c r="M221" s="219">
        <v>3600</v>
      </c>
      <c r="N221" s="145"/>
    </row>
    <row r="222" spans="11:14">
      <c r="K222" s="219" t="s">
        <v>288</v>
      </c>
      <c r="L222" s="219" t="s">
        <v>289</v>
      </c>
      <c r="M222" s="219">
        <v>5000</v>
      </c>
      <c r="N222" s="145"/>
    </row>
    <row r="223" spans="11:14">
      <c r="K223" s="219" t="s">
        <v>290</v>
      </c>
      <c r="L223" s="219" t="s">
        <v>291</v>
      </c>
      <c r="M223" s="219">
        <v>8000</v>
      </c>
      <c r="N223" s="145"/>
    </row>
    <row r="224" spans="11:14">
      <c r="K224" s="219" t="s">
        <v>292</v>
      </c>
      <c r="L224" s="219" t="s">
        <v>293</v>
      </c>
      <c r="M224" s="219">
        <v>16200</v>
      </c>
      <c r="N224" s="145"/>
    </row>
    <row r="225" spans="11:14">
      <c r="K225" s="219" t="s">
        <v>294</v>
      </c>
      <c r="L225" s="219" t="s">
        <v>295</v>
      </c>
      <c r="M225" s="219">
        <v>1200</v>
      </c>
      <c r="N225" s="145"/>
    </row>
    <row r="226" spans="11:14">
      <c r="K226" s="219" t="s">
        <v>296</v>
      </c>
      <c r="L226" s="219" t="s">
        <v>297</v>
      </c>
      <c r="M226" s="219">
        <v>2000</v>
      </c>
      <c r="N226" s="145"/>
    </row>
    <row r="227" spans="11:14">
      <c r="K227" s="219" t="s">
        <v>298</v>
      </c>
      <c r="L227" s="219" t="s">
        <v>299</v>
      </c>
      <c r="M227" s="219">
        <v>2400</v>
      </c>
      <c r="N227" s="145"/>
    </row>
    <row r="228" spans="11:14">
      <c r="K228" s="219" t="s">
        <v>300</v>
      </c>
      <c r="L228" s="219" t="s">
        <v>301</v>
      </c>
      <c r="M228" s="219">
        <v>3200</v>
      </c>
      <c r="N228" s="145"/>
    </row>
    <row r="229" spans="11:14">
      <c r="K229" s="219" t="s">
        <v>302</v>
      </c>
      <c r="L229" s="219" t="s">
        <v>303</v>
      </c>
      <c r="M229" s="219">
        <v>1600</v>
      </c>
      <c r="N229" s="145"/>
    </row>
    <row r="230" spans="11:14">
      <c r="K230" s="219" t="s">
        <v>304</v>
      </c>
      <c r="L230" s="219" t="s">
        <v>305</v>
      </c>
      <c r="M230" s="219">
        <v>3040</v>
      </c>
      <c r="N230" s="145"/>
    </row>
    <row r="231" spans="11:14">
      <c r="K231" s="219" t="s">
        <v>306</v>
      </c>
      <c r="L231" s="219" t="s">
        <v>307</v>
      </c>
      <c r="M231" s="219">
        <v>5600</v>
      </c>
      <c r="N231" s="145"/>
    </row>
    <row r="232" spans="11:14">
      <c r="K232" s="219" t="s">
        <v>308</v>
      </c>
      <c r="L232" s="219" t="s">
        <v>309</v>
      </c>
      <c r="M232" s="219">
        <v>7200</v>
      </c>
      <c r="N232" s="145"/>
    </row>
    <row r="233" spans="11:14">
      <c r="K233" s="219" t="s">
        <v>310</v>
      </c>
      <c r="L233" s="219" t="s">
        <v>311</v>
      </c>
      <c r="M233" s="219">
        <v>5400</v>
      </c>
      <c r="N233" s="145"/>
    </row>
    <row r="234" spans="11:14">
      <c r="K234" s="219" t="s">
        <v>312</v>
      </c>
      <c r="L234" s="219" t="s">
        <v>313</v>
      </c>
      <c r="M234" s="219">
        <v>2550</v>
      </c>
      <c r="N234" s="145"/>
    </row>
    <row r="235" spans="11:14">
      <c r="K235" s="219" t="s">
        <v>314</v>
      </c>
      <c r="L235" s="219" t="s">
        <v>315</v>
      </c>
      <c r="M235" s="219">
        <v>2550</v>
      </c>
      <c r="N235" s="145"/>
    </row>
    <row r="236" spans="11:14">
      <c r="K236" s="219" t="s">
        <v>316</v>
      </c>
      <c r="L236" s="219" t="s">
        <v>317</v>
      </c>
      <c r="M236" s="219">
        <v>2550</v>
      </c>
      <c r="N236" s="145"/>
    </row>
    <row r="237" spans="11:14">
      <c r="K237" s="219" t="s">
        <v>318</v>
      </c>
      <c r="L237" s="219" t="s">
        <v>319</v>
      </c>
      <c r="M237" s="219">
        <v>3655</v>
      </c>
      <c r="N237" s="145"/>
    </row>
    <row r="238" spans="11:14">
      <c r="K238" s="219" t="s">
        <v>320</v>
      </c>
      <c r="L238" s="219" t="s">
        <v>321</v>
      </c>
      <c r="M238" s="219">
        <v>3655</v>
      </c>
      <c r="N238" s="145"/>
    </row>
    <row r="239" spans="11:14">
      <c r="K239" s="219" t="s">
        <v>322</v>
      </c>
      <c r="L239" s="219" t="s">
        <v>323</v>
      </c>
      <c r="M239" s="219">
        <v>3655</v>
      </c>
      <c r="N239" s="145"/>
    </row>
    <row r="240" spans="11:14">
      <c r="K240" s="219" t="s">
        <v>324</v>
      </c>
      <c r="L240" s="219" t="s">
        <v>325</v>
      </c>
      <c r="M240" s="219">
        <v>4250</v>
      </c>
      <c r="N240" s="145"/>
    </row>
    <row r="241" spans="11:14">
      <c r="K241" s="219" t="s">
        <v>326</v>
      </c>
      <c r="L241" s="219" t="s">
        <v>327</v>
      </c>
      <c r="M241" s="219">
        <v>4250</v>
      </c>
      <c r="N241" s="145"/>
    </row>
    <row r="242" spans="11:14">
      <c r="K242" s="219" t="s">
        <v>328</v>
      </c>
      <c r="L242" s="219" t="s">
        <v>329</v>
      </c>
      <c r="M242" s="219">
        <v>4250</v>
      </c>
      <c r="N242" s="145"/>
    </row>
    <row r="243" spans="11:14">
      <c r="K243" s="219" t="s">
        <v>330</v>
      </c>
      <c r="L243" s="219" t="s">
        <v>331</v>
      </c>
      <c r="M243" s="219">
        <v>3150</v>
      </c>
      <c r="N243" s="145"/>
    </row>
    <row r="244" spans="11:14">
      <c r="K244" s="219" t="s">
        <v>332</v>
      </c>
      <c r="L244" s="219" t="s">
        <v>333</v>
      </c>
      <c r="M244" s="219">
        <v>3150</v>
      </c>
      <c r="N244" s="145"/>
    </row>
    <row r="245" spans="11:14">
      <c r="K245" s="219" t="s">
        <v>334</v>
      </c>
      <c r="L245" s="219" t="s">
        <v>335</v>
      </c>
      <c r="M245" s="219">
        <v>3150</v>
      </c>
      <c r="N245" s="145"/>
    </row>
    <row r="246" spans="11:14">
      <c r="K246" s="219" t="s">
        <v>336</v>
      </c>
      <c r="L246" s="219" t="s">
        <v>337</v>
      </c>
      <c r="M246" s="219">
        <v>3150</v>
      </c>
      <c r="N246" s="145"/>
    </row>
    <row r="247" spans="11:14">
      <c r="K247" s="219" t="s">
        <v>338</v>
      </c>
      <c r="L247" s="219" t="s">
        <v>339</v>
      </c>
      <c r="M247" s="219">
        <v>3150</v>
      </c>
      <c r="N247" s="145"/>
    </row>
    <row r="248" spans="11:14">
      <c r="K248" s="219" t="s">
        <v>340</v>
      </c>
      <c r="L248" s="219" t="s">
        <v>341</v>
      </c>
      <c r="M248" s="219">
        <v>5400</v>
      </c>
      <c r="N248" s="145"/>
    </row>
    <row r="249" spans="11:14">
      <c r="K249" s="219" t="s">
        <v>342</v>
      </c>
      <c r="L249" s="219" t="s">
        <v>343</v>
      </c>
      <c r="M249" s="219">
        <v>5400</v>
      </c>
      <c r="N249" s="145"/>
    </row>
    <row r="250" spans="11:14">
      <c r="K250" s="219" t="s">
        <v>344</v>
      </c>
      <c r="L250" s="219" t="s">
        <v>345</v>
      </c>
      <c r="M250" s="219">
        <v>5400</v>
      </c>
      <c r="N250" s="145"/>
    </row>
    <row r="251" spans="11:14">
      <c r="K251" s="219" t="s">
        <v>346</v>
      </c>
      <c r="L251" s="219" t="s">
        <v>347</v>
      </c>
      <c r="M251" s="219">
        <v>8000</v>
      </c>
      <c r="N251" s="145"/>
    </row>
    <row r="252" spans="11:14">
      <c r="K252" s="219" t="s">
        <v>348</v>
      </c>
      <c r="L252" s="219" t="s">
        <v>349</v>
      </c>
      <c r="M252" s="219">
        <v>5355</v>
      </c>
      <c r="N252" s="145"/>
    </row>
    <row r="253" spans="11:14">
      <c r="K253" s="219" t="s">
        <v>350</v>
      </c>
      <c r="L253" s="219" t="s">
        <v>351</v>
      </c>
      <c r="M253" s="219">
        <v>10200</v>
      </c>
      <c r="N253" s="145"/>
    </row>
    <row r="254" spans="11:14">
      <c r="K254" s="219" t="s">
        <v>352</v>
      </c>
      <c r="L254" s="219" t="s">
        <v>353</v>
      </c>
      <c r="M254" s="219">
        <v>17000</v>
      </c>
      <c r="N254" s="145"/>
    </row>
    <row r="255" spans="11:14">
      <c r="K255" s="219" t="s">
        <v>354</v>
      </c>
      <c r="L255" s="219" t="s">
        <v>355</v>
      </c>
      <c r="M255" s="219">
        <v>17000</v>
      </c>
      <c r="N255" s="145"/>
    </row>
    <row r="256" spans="11:14">
      <c r="K256" s="219" t="s">
        <v>356</v>
      </c>
      <c r="L256" s="219" t="s">
        <v>357</v>
      </c>
      <c r="M256" s="219">
        <v>6400</v>
      </c>
      <c r="N256" s="145"/>
    </row>
    <row r="257" spans="11:14">
      <c r="K257" s="219" t="s">
        <v>358</v>
      </c>
      <c r="L257" s="219" t="s">
        <v>359</v>
      </c>
      <c r="M257" s="219">
        <v>16000</v>
      </c>
      <c r="N257" s="145"/>
    </row>
    <row r="258" spans="11:14">
      <c r="K258" s="219" t="s">
        <v>360</v>
      </c>
      <c r="L258" s="219" t="s">
        <v>361</v>
      </c>
      <c r="M258" s="219">
        <v>16000</v>
      </c>
      <c r="N258" s="145"/>
    </row>
    <row r="259" spans="11:14">
      <c r="K259" s="219" t="s">
        <v>362</v>
      </c>
      <c r="L259" s="219" t="s">
        <v>363</v>
      </c>
      <c r="M259" s="219">
        <v>9000</v>
      </c>
      <c r="N259" s="145"/>
    </row>
    <row r="260" spans="11:14">
      <c r="K260" s="219" t="s">
        <v>364</v>
      </c>
      <c r="L260" s="219" t="s">
        <v>365</v>
      </c>
      <c r="M260" s="219">
        <v>12000</v>
      </c>
      <c r="N260" s="145"/>
    </row>
    <row r="261" spans="11:14">
      <c r="K261" s="219" t="s">
        <v>366</v>
      </c>
      <c r="L261" s="219" t="s">
        <v>367</v>
      </c>
      <c r="M261" s="219">
        <v>4400</v>
      </c>
      <c r="N261" s="145"/>
    </row>
    <row r="262" spans="11:14">
      <c r="K262" s="219" t="s">
        <v>368</v>
      </c>
      <c r="L262" s="219" t="s">
        <v>369</v>
      </c>
      <c r="M262" s="219">
        <v>5100</v>
      </c>
      <c r="N262" s="145"/>
    </row>
    <row r="263" spans="11:14">
      <c r="K263" s="219" t="s">
        <v>370</v>
      </c>
      <c r="L263" s="219" t="s">
        <v>371</v>
      </c>
      <c r="M263" s="219">
        <v>5100</v>
      </c>
      <c r="N263" s="145"/>
    </row>
    <row r="264" spans="11:14">
      <c r="K264" s="219" t="s">
        <v>372</v>
      </c>
      <c r="L264" s="219" t="s">
        <v>373</v>
      </c>
      <c r="M264" s="219">
        <v>6800</v>
      </c>
      <c r="N264" s="145"/>
    </row>
    <row r="265" spans="11:14">
      <c r="K265" s="219" t="s">
        <v>374</v>
      </c>
      <c r="L265" s="219" t="s">
        <v>375</v>
      </c>
      <c r="M265" s="219">
        <v>2400</v>
      </c>
      <c r="N265" s="145"/>
    </row>
    <row r="266" spans="11:14">
      <c r="K266" s="219" t="s">
        <v>376</v>
      </c>
      <c r="L266" s="219" t="s">
        <v>377</v>
      </c>
      <c r="M266" s="219">
        <v>8000</v>
      </c>
      <c r="N266" s="145"/>
    </row>
    <row r="267" spans="11:14">
      <c r="K267" s="219" t="s">
        <v>378</v>
      </c>
      <c r="L267" s="219" t="s">
        <v>379</v>
      </c>
      <c r="M267" s="219">
        <v>12000</v>
      </c>
      <c r="N267" s="145"/>
    </row>
    <row r="268" spans="11:14">
      <c r="K268" s="219" t="s">
        <v>380</v>
      </c>
      <c r="L268" s="219" t="s">
        <v>381</v>
      </c>
      <c r="M268" s="219">
        <v>12000</v>
      </c>
      <c r="N268" s="145"/>
    </row>
    <row r="269" spans="11:14">
      <c r="K269" s="219" t="s">
        <v>382</v>
      </c>
      <c r="L269" s="219" t="s">
        <v>383</v>
      </c>
      <c r="M269" s="219">
        <v>18900</v>
      </c>
      <c r="N269" s="145"/>
    </row>
    <row r="270" spans="11:14">
      <c r="K270" s="219" t="s">
        <v>384</v>
      </c>
      <c r="L270" s="219" t="s">
        <v>385</v>
      </c>
      <c r="M270" s="219">
        <v>2250</v>
      </c>
      <c r="N270" s="145"/>
    </row>
    <row r="271" spans="11:14">
      <c r="K271" s="219" t="s">
        <v>386</v>
      </c>
      <c r="L271" s="219" t="s">
        <v>387</v>
      </c>
      <c r="M271" s="219">
        <v>2700</v>
      </c>
      <c r="N271" s="145"/>
    </row>
    <row r="272" spans="11:14">
      <c r="K272" s="219" t="s">
        <v>388</v>
      </c>
      <c r="L272" s="219" t="s">
        <v>389</v>
      </c>
      <c r="M272" s="219">
        <v>2700</v>
      </c>
      <c r="N272" s="145"/>
    </row>
    <row r="273" spans="11:14">
      <c r="K273" s="219" t="s">
        <v>390</v>
      </c>
      <c r="L273" s="219" t="s">
        <v>391</v>
      </c>
      <c r="M273" s="219">
        <v>3000</v>
      </c>
      <c r="N273" s="145"/>
    </row>
    <row r="274" spans="11:14">
      <c r="K274" s="219" t="s">
        <v>392</v>
      </c>
      <c r="L274" s="219" t="s">
        <v>393</v>
      </c>
      <c r="M274" s="219">
        <v>3750</v>
      </c>
      <c r="N274" s="145"/>
    </row>
    <row r="275" spans="11:14">
      <c r="K275" s="219" t="s">
        <v>394</v>
      </c>
      <c r="L275" s="219" t="s">
        <v>395</v>
      </c>
      <c r="M275" s="219">
        <v>1600</v>
      </c>
      <c r="N275" s="145"/>
    </row>
    <row r="276" spans="11:14">
      <c r="K276" s="219" t="s">
        <v>396</v>
      </c>
      <c r="L276" s="219" t="s">
        <v>397</v>
      </c>
      <c r="M276" s="219">
        <v>2625</v>
      </c>
      <c r="N276" s="145"/>
    </row>
    <row r="277" spans="11:14">
      <c r="K277" s="219" t="s">
        <v>398</v>
      </c>
      <c r="L277" s="219" t="s">
        <v>399</v>
      </c>
      <c r="M277" s="219">
        <v>13700</v>
      </c>
      <c r="N277" s="145"/>
    </row>
    <row r="278" spans="11:14">
      <c r="K278" s="219" t="s">
        <v>400</v>
      </c>
      <c r="L278" s="219" t="s">
        <v>401</v>
      </c>
      <c r="M278" s="219">
        <v>17900</v>
      </c>
      <c r="N278" s="145"/>
    </row>
    <row r="279" spans="11:14">
      <c r="K279" s="219" t="s">
        <v>402</v>
      </c>
      <c r="L279" s="219" t="s">
        <v>403</v>
      </c>
      <c r="M279" s="219">
        <v>2000</v>
      </c>
      <c r="N279" s="145"/>
    </row>
    <row r="280" spans="11:14">
      <c r="K280" s="219" t="s">
        <v>404</v>
      </c>
      <c r="L280" s="219" t="s">
        <v>405</v>
      </c>
      <c r="M280" s="219">
        <v>2000</v>
      </c>
      <c r="N280" s="145"/>
    </row>
    <row r="281" spans="11:14">
      <c r="K281" s="219" t="s">
        <v>406</v>
      </c>
      <c r="L281" s="219" t="s">
        <v>407</v>
      </c>
      <c r="M281" s="219">
        <v>1800</v>
      </c>
      <c r="N281" s="145"/>
    </row>
    <row r="282" spans="11:14">
      <c r="K282" s="219" t="s">
        <v>408</v>
      </c>
      <c r="L282" s="219" t="s">
        <v>409</v>
      </c>
      <c r="M282" s="219">
        <v>2000</v>
      </c>
      <c r="N282" s="145"/>
    </row>
    <row r="283" spans="11:14">
      <c r="K283" s="219" t="s">
        <v>410</v>
      </c>
      <c r="L283" s="219" t="s">
        <v>411</v>
      </c>
      <c r="M283" s="219">
        <v>2000</v>
      </c>
      <c r="N283" s="145"/>
    </row>
    <row r="284" spans="11:14">
      <c r="K284" s="219" t="s">
        <v>412</v>
      </c>
      <c r="L284" s="219" t="s">
        <v>413</v>
      </c>
      <c r="M284" s="219">
        <v>7800</v>
      </c>
      <c r="N284" s="145"/>
    </row>
    <row r="285" spans="11:14">
      <c r="K285" s="219" t="s">
        <v>414</v>
      </c>
      <c r="L285" s="219" t="s">
        <v>415</v>
      </c>
      <c r="M285" s="219">
        <v>16800</v>
      </c>
      <c r="N285" s="145"/>
    </row>
    <row r="286" spans="11:14">
      <c r="K286" s="219" t="s">
        <v>416</v>
      </c>
      <c r="L286" s="219" t="s">
        <v>417</v>
      </c>
      <c r="M286" s="219">
        <v>4200</v>
      </c>
      <c r="N286" s="145"/>
    </row>
    <row r="287" spans="11:14">
      <c r="K287" s="219" t="s">
        <v>418</v>
      </c>
      <c r="L287" s="219" t="s">
        <v>419</v>
      </c>
      <c r="M287" s="219">
        <v>4200</v>
      </c>
      <c r="N287" s="145"/>
    </row>
    <row r="288" spans="11:14">
      <c r="K288" s="219" t="s">
        <v>420</v>
      </c>
      <c r="L288" s="219" t="s">
        <v>421</v>
      </c>
      <c r="M288" s="219">
        <v>4200</v>
      </c>
      <c r="N288" s="145"/>
    </row>
    <row r="289" spans="11:14">
      <c r="K289" s="219" t="s">
        <v>422</v>
      </c>
      <c r="L289" s="219" t="s">
        <v>423</v>
      </c>
      <c r="M289" s="219">
        <v>7800</v>
      </c>
      <c r="N289" s="145"/>
    </row>
    <row r="290" spans="11:14">
      <c r="K290" s="219" t="s">
        <v>424</v>
      </c>
      <c r="L290" s="219" t="s">
        <v>425</v>
      </c>
      <c r="M290" s="219">
        <v>7800</v>
      </c>
      <c r="N290" s="145"/>
    </row>
    <row r="291" spans="11:14">
      <c r="K291" s="219" t="s">
        <v>426</v>
      </c>
      <c r="L291" s="219" t="s">
        <v>427</v>
      </c>
      <c r="M291" s="219">
        <v>15400</v>
      </c>
      <c r="N291" s="145"/>
    </row>
    <row r="292" spans="11:14">
      <c r="K292" s="219" t="s">
        <v>428</v>
      </c>
      <c r="L292" s="219" t="s">
        <v>429</v>
      </c>
      <c r="M292" s="219">
        <v>55300</v>
      </c>
      <c r="N292" s="145"/>
    </row>
    <row r="293" spans="11:14">
      <c r="K293" s="219" t="s">
        <v>430</v>
      </c>
      <c r="L293" s="219" t="s">
        <v>431</v>
      </c>
      <c r="M293" s="219">
        <v>2850</v>
      </c>
      <c r="N293" s="145"/>
    </row>
    <row r="294" spans="11:14">
      <c r="K294" s="219" t="s">
        <v>432</v>
      </c>
      <c r="L294" s="219" t="s">
        <v>433</v>
      </c>
      <c r="M294" s="219">
        <v>2850</v>
      </c>
      <c r="N294" s="145"/>
    </row>
    <row r="295" spans="11:14">
      <c r="K295" s="219" t="s">
        <v>434</v>
      </c>
      <c r="L295" s="219" t="s">
        <v>435</v>
      </c>
      <c r="M295" s="219">
        <v>3800</v>
      </c>
      <c r="N295" s="145"/>
    </row>
    <row r="296" spans="11:14">
      <c r="K296" s="219" t="s">
        <v>436</v>
      </c>
      <c r="L296" s="219" t="s">
        <v>437</v>
      </c>
      <c r="M296" s="219">
        <v>3800</v>
      </c>
      <c r="N296" s="145"/>
    </row>
    <row r="297" spans="11:14">
      <c r="K297" s="219" t="s">
        <v>438</v>
      </c>
      <c r="L297" s="219" t="s">
        <v>439</v>
      </c>
      <c r="M297" s="219">
        <v>8550</v>
      </c>
      <c r="N297" s="145"/>
    </row>
    <row r="298" spans="11:14">
      <c r="K298" s="219" t="s">
        <v>440</v>
      </c>
      <c r="L298" s="219" t="s">
        <v>441</v>
      </c>
      <c r="M298" s="219">
        <v>8550</v>
      </c>
      <c r="N298" s="145"/>
    </row>
    <row r="299" spans="11:14">
      <c r="K299" s="219" t="s">
        <v>442</v>
      </c>
      <c r="L299" s="219" t="s">
        <v>443</v>
      </c>
      <c r="M299" s="219">
        <v>4750</v>
      </c>
      <c r="N299" s="145"/>
    </row>
    <row r="300" spans="11:14">
      <c r="K300" s="219" t="s">
        <v>444</v>
      </c>
      <c r="L300" s="219" t="s">
        <v>445</v>
      </c>
      <c r="M300" s="219">
        <v>5510</v>
      </c>
      <c r="N300" s="145"/>
    </row>
    <row r="301" spans="11:14">
      <c r="K301" s="219" t="s">
        <v>446</v>
      </c>
      <c r="L301" s="219" t="s">
        <v>447</v>
      </c>
      <c r="M301" s="219">
        <v>5510</v>
      </c>
      <c r="N301" s="145"/>
    </row>
    <row r="302" spans="11:14">
      <c r="K302" s="219" t="s">
        <v>448</v>
      </c>
      <c r="L302" s="219" t="s">
        <v>449</v>
      </c>
      <c r="M302" s="219">
        <v>4560</v>
      </c>
      <c r="N302" s="145"/>
    </row>
    <row r="303" spans="11:14">
      <c r="K303" s="219" t="s">
        <v>450</v>
      </c>
      <c r="L303" s="219" t="s">
        <v>451</v>
      </c>
      <c r="M303" s="219">
        <v>4560</v>
      </c>
      <c r="N303" s="145"/>
    </row>
    <row r="304" spans="11:14">
      <c r="K304" s="219" t="s">
        <v>452</v>
      </c>
      <c r="L304" s="219" t="s">
        <v>453</v>
      </c>
      <c r="M304" s="219">
        <v>4250</v>
      </c>
      <c r="N304" s="145"/>
    </row>
    <row r="305" spans="11:14">
      <c r="K305" s="219" t="s">
        <v>454</v>
      </c>
      <c r="L305" s="219" t="s">
        <v>455</v>
      </c>
      <c r="M305" s="219">
        <v>6800</v>
      </c>
      <c r="N305" s="145"/>
    </row>
    <row r="306" spans="11:14">
      <c r="K306" s="219" t="s">
        <v>456</v>
      </c>
      <c r="L306" s="219" t="s">
        <v>455</v>
      </c>
      <c r="M306" s="219">
        <v>8500</v>
      </c>
      <c r="N306" s="145"/>
    </row>
    <row r="307" spans="11:14">
      <c r="K307" s="219" t="s">
        <v>457</v>
      </c>
      <c r="L307" s="219" t="s">
        <v>458</v>
      </c>
      <c r="M307" s="219">
        <v>2850</v>
      </c>
      <c r="N307" s="145"/>
    </row>
    <row r="308" spans="11:14">
      <c r="K308" s="219" t="s">
        <v>459</v>
      </c>
      <c r="L308" s="219" t="s">
        <v>460</v>
      </c>
      <c r="M308" s="219">
        <v>2850</v>
      </c>
      <c r="N308" s="145"/>
    </row>
    <row r="309" spans="11:14">
      <c r="K309" s="219" t="s">
        <v>461</v>
      </c>
      <c r="L309" s="219" t="s">
        <v>462</v>
      </c>
      <c r="M309" s="219">
        <v>7600</v>
      </c>
      <c r="N309" s="145"/>
    </row>
    <row r="310" spans="11:14">
      <c r="K310" s="219" t="s">
        <v>463</v>
      </c>
      <c r="L310" s="219" t="s">
        <v>464</v>
      </c>
      <c r="M310" s="219">
        <v>7600</v>
      </c>
      <c r="N310" s="145"/>
    </row>
    <row r="311" spans="11:14">
      <c r="K311" s="219" t="s">
        <v>465</v>
      </c>
      <c r="L311" s="219" t="s">
        <v>466</v>
      </c>
      <c r="M311" s="219">
        <v>5000</v>
      </c>
      <c r="N311" s="145"/>
    </row>
    <row r="312" spans="11:14">
      <c r="K312" s="219" t="s">
        <v>467</v>
      </c>
      <c r="L312" s="219" t="s">
        <v>468</v>
      </c>
      <c r="M312" s="219">
        <v>5000</v>
      </c>
      <c r="N312" s="145"/>
    </row>
    <row r="313" spans="11:14">
      <c r="K313" s="219" t="s">
        <v>469</v>
      </c>
      <c r="L313" s="219" t="s">
        <v>470</v>
      </c>
      <c r="M313" s="219">
        <v>5000</v>
      </c>
      <c r="N313" s="145"/>
    </row>
    <row r="314" spans="11:14">
      <c r="K314" s="219" t="s">
        <v>471</v>
      </c>
      <c r="L314" s="219" t="s">
        <v>472</v>
      </c>
      <c r="M314" s="219">
        <v>10000</v>
      </c>
      <c r="N314" s="145"/>
    </row>
    <row r="315" spans="11:14">
      <c r="K315" s="219" t="s">
        <v>473</v>
      </c>
      <c r="L315" s="219" t="s">
        <v>474</v>
      </c>
      <c r="M315" s="219">
        <v>3500</v>
      </c>
      <c r="N315" s="145"/>
    </row>
    <row r="316" spans="11:14">
      <c r="K316" s="219" t="s">
        <v>475</v>
      </c>
      <c r="L316" s="219" t="s">
        <v>476</v>
      </c>
      <c r="M316" s="219">
        <v>4000</v>
      </c>
      <c r="N316" s="145"/>
    </row>
    <row r="317" spans="11:14">
      <c r="K317" s="219" t="s">
        <v>477</v>
      </c>
      <c r="L317" s="219" t="s">
        <v>478</v>
      </c>
      <c r="M317" s="219">
        <v>4000</v>
      </c>
      <c r="N317" s="145"/>
    </row>
    <row r="318" spans="11:14">
      <c r="K318" s="219" t="s">
        <v>479</v>
      </c>
      <c r="L318" s="219" t="s">
        <v>480</v>
      </c>
      <c r="M318" s="219">
        <v>3000</v>
      </c>
      <c r="N318" s="145"/>
    </row>
    <row r="319" spans="11:14">
      <c r="K319" s="219" t="s">
        <v>481</v>
      </c>
      <c r="L319" s="219" t="s">
        <v>482</v>
      </c>
      <c r="M319" s="219">
        <v>3000</v>
      </c>
      <c r="N319" s="145"/>
    </row>
    <row r="320" spans="11:14">
      <c r="K320" s="219" t="s">
        <v>483</v>
      </c>
      <c r="L320" s="219" t="s">
        <v>484</v>
      </c>
      <c r="M320" s="219">
        <v>4000</v>
      </c>
      <c r="N320" s="145"/>
    </row>
    <row r="321" spans="11:14">
      <c r="K321" s="219" t="s">
        <v>485</v>
      </c>
      <c r="L321" s="219" t="s">
        <v>486</v>
      </c>
      <c r="M321" s="219">
        <v>3000</v>
      </c>
      <c r="N321" s="145"/>
    </row>
    <row r="322" spans="11:14">
      <c r="K322" s="219" t="s">
        <v>487</v>
      </c>
      <c r="L322" s="219" t="s">
        <v>488</v>
      </c>
      <c r="M322" s="219">
        <v>5000</v>
      </c>
      <c r="N322" s="145"/>
    </row>
    <row r="323" spans="11:14">
      <c r="K323" s="219" t="s">
        <v>489</v>
      </c>
      <c r="L323" s="219" t="s">
        <v>490</v>
      </c>
      <c r="M323" s="219">
        <v>3500</v>
      </c>
      <c r="N323" s="145"/>
    </row>
    <row r="324" spans="11:14">
      <c r="K324" s="219" t="s">
        <v>491</v>
      </c>
      <c r="L324" s="219" t="s">
        <v>492</v>
      </c>
      <c r="M324" s="219">
        <v>10000</v>
      </c>
      <c r="N324" s="145"/>
    </row>
    <row r="325" spans="11:14">
      <c r="K325" s="219" t="s">
        <v>493</v>
      </c>
      <c r="L325" s="219" t="s">
        <v>494</v>
      </c>
      <c r="M325" s="219">
        <v>5000</v>
      </c>
      <c r="N325" s="145"/>
    </row>
    <row r="326" spans="11:14">
      <c r="K326" s="219" t="s">
        <v>495</v>
      </c>
      <c r="L326" s="219" t="s">
        <v>496</v>
      </c>
      <c r="M326" s="219">
        <v>10000</v>
      </c>
      <c r="N326" s="145"/>
    </row>
    <row r="327" spans="11:14">
      <c r="K327" s="219" t="s">
        <v>497</v>
      </c>
      <c r="L327" s="219" t="s">
        <v>498</v>
      </c>
      <c r="M327" s="219">
        <v>3000</v>
      </c>
      <c r="N327" s="145"/>
    </row>
    <row r="328" spans="11:14">
      <c r="K328" s="219" t="s">
        <v>499</v>
      </c>
      <c r="L328" s="219" t="s">
        <v>500</v>
      </c>
      <c r="M328" s="219">
        <v>3500</v>
      </c>
      <c r="N328" s="145"/>
    </row>
    <row r="329" spans="11:14">
      <c r="K329" s="219" t="s">
        <v>501</v>
      </c>
      <c r="L329" s="219" t="s">
        <v>502</v>
      </c>
      <c r="M329" s="219">
        <v>5000</v>
      </c>
      <c r="N329" s="145"/>
    </row>
    <row r="330" spans="11:14">
      <c r="K330" s="219" t="s">
        <v>503</v>
      </c>
      <c r="L330" s="219" t="s">
        <v>504</v>
      </c>
      <c r="M330" s="219">
        <v>3000</v>
      </c>
      <c r="N330" s="145"/>
    </row>
    <row r="331" spans="11:14">
      <c r="K331" s="219" t="s">
        <v>505</v>
      </c>
      <c r="L331" s="219" t="s">
        <v>506</v>
      </c>
      <c r="M331" s="219">
        <v>1609</v>
      </c>
      <c r="N331" s="145"/>
    </row>
    <row r="332" spans="11:14">
      <c r="K332" s="219" t="s">
        <v>507</v>
      </c>
      <c r="L332" s="219" t="s">
        <v>508</v>
      </c>
      <c r="M332" s="219">
        <v>2170</v>
      </c>
      <c r="N332" s="145"/>
    </row>
    <row r="333" spans="11:14">
      <c r="K333" s="219" t="s">
        <v>509</v>
      </c>
      <c r="L333" s="219" t="s">
        <v>510</v>
      </c>
      <c r="M333" s="219">
        <v>3009</v>
      </c>
      <c r="N333" s="145"/>
    </row>
    <row r="334" spans="11:14">
      <c r="K334" s="219" t="s">
        <v>511</v>
      </c>
      <c r="L334" s="219" t="s">
        <v>512</v>
      </c>
      <c r="M334" s="219">
        <v>2250</v>
      </c>
      <c r="N334" s="145"/>
    </row>
    <row r="335" spans="11:14">
      <c r="K335" s="219" t="s">
        <v>513</v>
      </c>
      <c r="L335" s="219" t="s">
        <v>514</v>
      </c>
      <c r="M335" s="219">
        <v>2700</v>
      </c>
      <c r="N335" s="145"/>
    </row>
    <row r="336" spans="11:14">
      <c r="K336" s="219" t="s">
        <v>515</v>
      </c>
      <c r="L336" s="219" t="s">
        <v>516</v>
      </c>
      <c r="M336" s="219">
        <v>4500</v>
      </c>
      <c r="N336" s="145"/>
    </row>
    <row r="337" spans="11:14">
      <c r="K337" s="219" t="s">
        <v>517</v>
      </c>
      <c r="L337" s="219" t="s">
        <v>518</v>
      </c>
      <c r="M337" s="219">
        <v>3600</v>
      </c>
      <c r="N337" s="145"/>
    </row>
    <row r="338" spans="11:14">
      <c r="K338" s="219" t="s">
        <v>519</v>
      </c>
      <c r="L338" s="219" t="s">
        <v>520</v>
      </c>
      <c r="M338" s="219">
        <v>5400</v>
      </c>
      <c r="N338" s="145"/>
    </row>
    <row r="339" spans="11:14">
      <c r="K339" s="219" t="s">
        <v>521</v>
      </c>
      <c r="L339" s="219" t="s">
        <v>522</v>
      </c>
      <c r="M339" s="219">
        <v>4020</v>
      </c>
      <c r="N339" s="145"/>
    </row>
    <row r="340" spans="11:14">
      <c r="K340" s="219" t="s">
        <v>523</v>
      </c>
      <c r="L340" s="219" t="s">
        <v>524</v>
      </c>
      <c r="M340" s="219">
        <v>2520</v>
      </c>
      <c r="N340" s="145"/>
    </row>
    <row r="341" spans="11:14">
      <c r="K341" s="219" t="s">
        <v>525</v>
      </c>
      <c r="L341" s="219" t="s">
        <v>526</v>
      </c>
      <c r="M341" s="219">
        <v>3440</v>
      </c>
      <c r="N341" s="145"/>
    </row>
    <row r="342" spans="11:14">
      <c r="K342" s="219" t="s">
        <v>527</v>
      </c>
      <c r="L342" s="219" t="s">
        <v>528</v>
      </c>
      <c r="M342" s="219">
        <v>3440</v>
      </c>
      <c r="N342" s="145"/>
    </row>
    <row r="343" spans="11:14">
      <c r="K343" s="219" t="s">
        <v>529</v>
      </c>
      <c r="L343" s="219" t="s">
        <v>530</v>
      </c>
      <c r="M343" s="219">
        <v>3360</v>
      </c>
      <c r="N343" s="145"/>
    </row>
    <row r="344" spans="11:14">
      <c r="K344" s="219" t="s">
        <v>531</v>
      </c>
      <c r="L344" s="219" t="s">
        <v>532</v>
      </c>
      <c r="M344" s="219">
        <v>3860</v>
      </c>
      <c r="N344" s="145"/>
    </row>
    <row r="345" spans="11:14">
      <c r="K345" s="219" t="s">
        <v>533</v>
      </c>
      <c r="L345" s="219" t="s">
        <v>534</v>
      </c>
      <c r="M345" s="219">
        <v>2060</v>
      </c>
      <c r="N345" s="145"/>
    </row>
    <row r="346" spans="11:14">
      <c r="K346" s="219" t="s">
        <v>535</v>
      </c>
      <c r="L346" s="219" t="s">
        <v>536</v>
      </c>
      <c r="M346" s="219">
        <v>3640</v>
      </c>
      <c r="N346" s="145"/>
    </row>
    <row r="347" spans="11:14">
      <c r="K347" s="219" t="s">
        <v>537</v>
      </c>
      <c r="L347" s="219" t="s">
        <v>538</v>
      </c>
      <c r="M347" s="219">
        <v>5940</v>
      </c>
      <c r="N347" s="145"/>
    </row>
    <row r="348" spans="11:14">
      <c r="K348" s="219" t="s">
        <v>539</v>
      </c>
      <c r="L348" s="219" t="s">
        <v>540</v>
      </c>
      <c r="M348" s="219">
        <v>6160</v>
      </c>
      <c r="N348" s="145"/>
    </row>
    <row r="349" spans="11:14">
      <c r="K349" s="219" t="s">
        <v>541</v>
      </c>
      <c r="L349" s="219" t="s">
        <v>542</v>
      </c>
      <c r="M349" s="219">
        <v>2850</v>
      </c>
      <c r="N349" s="145"/>
    </row>
    <row r="350" spans="11:14">
      <c r="K350" s="219" t="s">
        <v>543</v>
      </c>
      <c r="L350" s="219" t="s">
        <v>542</v>
      </c>
      <c r="M350" s="219">
        <v>3800</v>
      </c>
      <c r="N350" s="145"/>
    </row>
    <row r="351" spans="11:14">
      <c r="K351" s="219" t="s">
        <v>544</v>
      </c>
      <c r="L351" s="219" t="s">
        <v>545</v>
      </c>
      <c r="M351" s="219">
        <v>1350</v>
      </c>
      <c r="N351" s="145"/>
    </row>
    <row r="352" spans="11:14">
      <c r="K352" s="219" t="s">
        <v>546</v>
      </c>
      <c r="L352" s="219" t="s">
        <v>545</v>
      </c>
      <c r="M352" s="219">
        <v>1800</v>
      </c>
      <c r="N352" s="145"/>
    </row>
    <row r="353" spans="11:14">
      <c r="K353" s="219" t="s">
        <v>547</v>
      </c>
      <c r="L353" s="219" t="s">
        <v>548</v>
      </c>
      <c r="M353" s="219">
        <v>850</v>
      </c>
      <c r="N353" s="145"/>
    </row>
    <row r="354" spans="11:14">
      <c r="K354" s="219" t="s">
        <v>549</v>
      </c>
      <c r="L354" s="219" t="s">
        <v>548</v>
      </c>
      <c r="M354" s="219">
        <v>1275</v>
      </c>
      <c r="N354" s="145"/>
    </row>
    <row r="355" spans="11:14">
      <c r="K355" s="219" t="s">
        <v>550</v>
      </c>
      <c r="L355" s="219" t="s">
        <v>551</v>
      </c>
      <c r="M355" s="219">
        <v>1275</v>
      </c>
      <c r="N355" s="145"/>
    </row>
    <row r="356" spans="11:14">
      <c r="K356" s="219" t="s">
        <v>552</v>
      </c>
      <c r="L356" s="219" t="s">
        <v>551</v>
      </c>
      <c r="M356" s="219">
        <v>1700</v>
      </c>
      <c r="N356" s="145"/>
    </row>
    <row r="357" spans="11:14">
      <c r="K357" s="219" t="s">
        <v>553</v>
      </c>
      <c r="L357" s="219" t="s">
        <v>551</v>
      </c>
      <c r="M357" s="219">
        <v>2125</v>
      </c>
      <c r="N357" s="145"/>
    </row>
    <row r="358" spans="11:14">
      <c r="K358" s="219" t="s">
        <v>554</v>
      </c>
      <c r="L358" s="219" t="s">
        <v>555</v>
      </c>
      <c r="M358" s="219">
        <v>2400</v>
      </c>
      <c r="N358" s="145"/>
    </row>
    <row r="359" spans="11:14">
      <c r="K359" s="219" t="s">
        <v>556</v>
      </c>
      <c r="L359" s="219" t="s">
        <v>557</v>
      </c>
      <c r="M359" s="219">
        <v>6400</v>
      </c>
      <c r="N359" s="145"/>
    </row>
    <row r="360" spans="11:14">
      <c r="K360" s="219" t="s">
        <v>558</v>
      </c>
      <c r="L360" s="219" t="s">
        <v>559</v>
      </c>
      <c r="M360" s="219">
        <v>12000</v>
      </c>
      <c r="N360" s="145"/>
    </row>
    <row r="361" spans="11:14">
      <c r="K361" s="219" t="s">
        <v>560</v>
      </c>
      <c r="L361" s="219" t="s">
        <v>561</v>
      </c>
      <c r="M361" s="219">
        <v>2550</v>
      </c>
      <c r="N361" s="145"/>
    </row>
    <row r="362" spans="11:14">
      <c r="K362" s="219" t="s">
        <v>562</v>
      </c>
      <c r="L362" s="219" t="s">
        <v>563</v>
      </c>
      <c r="M362" s="219">
        <v>3400</v>
      </c>
      <c r="N362" s="145"/>
    </row>
    <row r="363" spans="11:14">
      <c r="K363" s="219" t="s">
        <v>564</v>
      </c>
      <c r="L363" s="219" t="s">
        <v>565</v>
      </c>
      <c r="M363" s="219">
        <v>3400</v>
      </c>
      <c r="N363" s="145"/>
    </row>
    <row r="364" spans="11:14">
      <c r="K364" s="219" t="s">
        <v>566</v>
      </c>
      <c r="L364" s="219" t="s">
        <v>567</v>
      </c>
      <c r="M364" s="219">
        <v>3400</v>
      </c>
      <c r="N364" s="145"/>
    </row>
    <row r="365" spans="11:14">
      <c r="K365" s="219" t="s">
        <v>568</v>
      </c>
      <c r="L365" s="219" t="s">
        <v>569</v>
      </c>
      <c r="M365" s="219">
        <v>4250</v>
      </c>
      <c r="N365" s="145"/>
    </row>
    <row r="366" spans="11:14">
      <c r="K366" s="219" t="s">
        <v>570</v>
      </c>
      <c r="L366" s="219" t="s">
        <v>571</v>
      </c>
      <c r="M366" s="219">
        <v>5950</v>
      </c>
      <c r="N366" s="145"/>
    </row>
    <row r="367" spans="11:14">
      <c r="K367" s="219" t="s">
        <v>572</v>
      </c>
      <c r="L367" s="219" t="s">
        <v>573</v>
      </c>
      <c r="M367" s="219">
        <v>8500</v>
      </c>
      <c r="N367" s="145"/>
    </row>
    <row r="368" spans="11:14">
      <c r="K368" s="219" t="s">
        <v>574</v>
      </c>
      <c r="L368" s="219" t="s">
        <v>573</v>
      </c>
      <c r="M368" s="219">
        <v>10200</v>
      </c>
      <c r="N368" s="145"/>
    </row>
    <row r="369" spans="11:14">
      <c r="K369" s="219" t="s">
        <v>575</v>
      </c>
      <c r="L369" s="219" t="s">
        <v>576</v>
      </c>
      <c r="M369" s="219">
        <v>562.5</v>
      </c>
      <c r="N369" s="145"/>
    </row>
    <row r="370" spans="11:14">
      <c r="K370" s="219" t="s">
        <v>577</v>
      </c>
      <c r="L370" s="219" t="s">
        <v>578</v>
      </c>
      <c r="M370" s="219">
        <v>562.5</v>
      </c>
      <c r="N370" s="145"/>
    </row>
    <row r="371" spans="11:14">
      <c r="K371" s="219" t="s">
        <v>579</v>
      </c>
      <c r="L371" s="219" t="s">
        <v>580</v>
      </c>
      <c r="M371" s="219">
        <v>1125</v>
      </c>
      <c r="N371" s="145"/>
    </row>
    <row r="372" spans="11:14">
      <c r="K372" s="219" t="s">
        <v>581</v>
      </c>
      <c r="L372" s="219" t="s">
        <v>582</v>
      </c>
      <c r="M372" s="219">
        <v>1500</v>
      </c>
      <c r="N372" s="145"/>
    </row>
    <row r="373" spans="11:14">
      <c r="K373" s="219" t="s">
        <v>583</v>
      </c>
      <c r="L373" s="219" t="s">
        <v>584</v>
      </c>
      <c r="M373" s="219">
        <v>1500</v>
      </c>
      <c r="N373" s="145"/>
    </row>
    <row r="374" spans="11:14">
      <c r="K374" s="219" t="s">
        <v>585</v>
      </c>
      <c r="L374" s="219" t="s">
        <v>586</v>
      </c>
      <c r="M374" s="219">
        <v>1687.5</v>
      </c>
      <c r="N374" s="145"/>
    </row>
    <row r="375" spans="11:14">
      <c r="K375" s="219" t="s">
        <v>587</v>
      </c>
      <c r="L375" s="219" t="s">
        <v>588</v>
      </c>
      <c r="M375" s="219">
        <v>2062.5</v>
      </c>
      <c r="N375" s="145"/>
    </row>
    <row r="376" spans="11:14">
      <c r="K376" s="219" t="s">
        <v>589</v>
      </c>
      <c r="L376" s="219" t="s">
        <v>590</v>
      </c>
      <c r="M376" s="219">
        <v>3000</v>
      </c>
      <c r="N376" s="145"/>
    </row>
    <row r="377" spans="11:14">
      <c r="K377" s="219" t="s">
        <v>591</v>
      </c>
      <c r="L377" s="219" t="s">
        <v>592</v>
      </c>
      <c r="M377" s="219">
        <v>3750</v>
      </c>
      <c r="N377" s="145"/>
    </row>
    <row r="378" spans="11:14">
      <c r="K378" s="219" t="s">
        <v>593</v>
      </c>
      <c r="L378" s="219" t="s">
        <v>594</v>
      </c>
      <c r="M378" s="219">
        <v>1275</v>
      </c>
      <c r="N378" s="145"/>
    </row>
    <row r="379" spans="11:14">
      <c r="K379" s="219" t="s">
        <v>595</v>
      </c>
      <c r="L379" s="219" t="s">
        <v>594</v>
      </c>
      <c r="M379" s="219">
        <v>1700</v>
      </c>
      <c r="N379" s="145"/>
    </row>
    <row r="380" spans="11:14">
      <c r="K380" s="219" t="s">
        <v>596</v>
      </c>
      <c r="L380" s="219" t="s">
        <v>594</v>
      </c>
      <c r="M380" s="219">
        <v>2125</v>
      </c>
      <c r="N380" s="145"/>
    </row>
    <row r="381" spans="11:14">
      <c r="K381" s="219" t="s">
        <v>597</v>
      </c>
      <c r="L381" s="219" t="s">
        <v>594</v>
      </c>
      <c r="M381" s="219">
        <v>2550</v>
      </c>
      <c r="N381" s="145"/>
    </row>
    <row r="382" spans="11:14">
      <c r="K382" s="219" t="s">
        <v>598</v>
      </c>
      <c r="L382" s="219" t="s">
        <v>594</v>
      </c>
      <c r="M382" s="219">
        <v>3400</v>
      </c>
      <c r="N382" s="145"/>
    </row>
    <row r="383" spans="11:14">
      <c r="K383" s="219" t="s">
        <v>599</v>
      </c>
      <c r="L383" s="219" t="s">
        <v>594</v>
      </c>
      <c r="M383" s="219">
        <v>4250</v>
      </c>
      <c r="N383" s="145"/>
    </row>
    <row r="384" spans="11:14">
      <c r="K384" s="219" t="s">
        <v>600</v>
      </c>
      <c r="L384" s="219" t="s">
        <v>601</v>
      </c>
      <c r="M384" s="219">
        <v>2250</v>
      </c>
      <c r="N384" s="145"/>
    </row>
    <row r="385" spans="11:14">
      <c r="K385" s="219" t="s">
        <v>602</v>
      </c>
      <c r="L385" s="219" t="s">
        <v>603</v>
      </c>
      <c r="M385" s="219">
        <v>2250</v>
      </c>
      <c r="N385" s="145"/>
    </row>
    <row r="386" spans="11:14">
      <c r="K386" s="219" t="s">
        <v>604</v>
      </c>
      <c r="L386" s="219" t="s">
        <v>605</v>
      </c>
      <c r="M386" s="219">
        <v>3150</v>
      </c>
      <c r="N386" s="145"/>
    </row>
    <row r="387" spans="11:14">
      <c r="K387" s="219" t="s">
        <v>606</v>
      </c>
      <c r="L387" s="219" t="s">
        <v>607</v>
      </c>
      <c r="M387" s="219">
        <v>3150</v>
      </c>
      <c r="N387" s="145"/>
    </row>
    <row r="388" spans="11:14">
      <c r="K388" s="219" t="s">
        <v>608</v>
      </c>
      <c r="L388" s="219" t="s">
        <v>609</v>
      </c>
      <c r="M388" s="219">
        <v>3150</v>
      </c>
      <c r="N388" s="145"/>
    </row>
    <row r="389" spans="11:14">
      <c r="K389" s="219" t="s">
        <v>610</v>
      </c>
      <c r="L389" s="219" t="s">
        <v>611</v>
      </c>
      <c r="M389" s="219">
        <v>3150</v>
      </c>
      <c r="N389" s="145"/>
    </row>
    <row r="390" spans="11:14">
      <c r="K390" s="219" t="s">
        <v>612</v>
      </c>
      <c r="L390" s="219" t="s">
        <v>613</v>
      </c>
      <c r="M390" s="219">
        <v>3150</v>
      </c>
      <c r="N390" s="145"/>
    </row>
    <row r="391" spans="11:14">
      <c r="K391" s="219" t="s">
        <v>614</v>
      </c>
      <c r="L391" s="219" t="s">
        <v>615</v>
      </c>
      <c r="M391" s="219">
        <v>3150</v>
      </c>
      <c r="N391" s="145"/>
    </row>
    <row r="392" spans="11:14">
      <c r="K392" s="219" t="s">
        <v>616</v>
      </c>
      <c r="L392" s="219" t="s">
        <v>617</v>
      </c>
      <c r="M392" s="219">
        <v>1620</v>
      </c>
      <c r="N392" s="145"/>
    </row>
    <row r="393" spans="11:14">
      <c r="K393" s="219" t="s">
        <v>618</v>
      </c>
      <c r="L393" s="219" t="s">
        <v>619</v>
      </c>
      <c r="M393" s="219">
        <v>1620</v>
      </c>
      <c r="N393" s="145"/>
    </row>
    <row r="394" spans="11:14">
      <c r="K394" s="219" t="s">
        <v>620</v>
      </c>
      <c r="L394" s="219" t="s">
        <v>621</v>
      </c>
      <c r="M394" s="219">
        <v>1620</v>
      </c>
      <c r="N394" s="145"/>
    </row>
    <row r="395" spans="11:14">
      <c r="K395" s="219" t="s">
        <v>622</v>
      </c>
      <c r="L395" s="219" t="s">
        <v>623</v>
      </c>
      <c r="M395" s="219">
        <v>1620</v>
      </c>
      <c r="N395" s="145"/>
    </row>
    <row r="396" spans="11:14">
      <c r="K396" s="219" t="s">
        <v>624</v>
      </c>
      <c r="L396" s="219" t="s">
        <v>625</v>
      </c>
      <c r="M396" s="219">
        <v>1620</v>
      </c>
      <c r="N396" s="145"/>
    </row>
    <row r="397" spans="11:14">
      <c r="K397" s="219" t="s">
        <v>626</v>
      </c>
      <c r="L397" s="219" t="s">
        <v>627</v>
      </c>
      <c r="M397" s="219">
        <v>1800</v>
      </c>
      <c r="N397" s="145"/>
    </row>
    <row r="398" spans="11:14">
      <c r="K398" s="219" t="s">
        <v>628</v>
      </c>
      <c r="L398" s="219" t="s">
        <v>629</v>
      </c>
      <c r="M398" s="219">
        <v>1800</v>
      </c>
      <c r="N398" s="145"/>
    </row>
    <row r="399" spans="11:14">
      <c r="K399" s="219" t="s">
        <v>630</v>
      </c>
      <c r="L399" s="219" t="s">
        <v>631</v>
      </c>
      <c r="M399" s="219">
        <v>1800</v>
      </c>
      <c r="N399" s="145"/>
    </row>
    <row r="400" spans="11:14">
      <c r="K400" s="219" t="s">
        <v>632</v>
      </c>
      <c r="L400" s="219" t="s">
        <v>633</v>
      </c>
      <c r="M400" s="219">
        <v>1800</v>
      </c>
      <c r="N400" s="145"/>
    </row>
    <row r="401" spans="11:14">
      <c r="K401" s="219" t="s">
        <v>634</v>
      </c>
      <c r="L401" s="219" t="s">
        <v>635</v>
      </c>
      <c r="M401" s="219">
        <v>5300</v>
      </c>
      <c r="N401" s="145"/>
    </row>
    <row r="402" spans="11:14">
      <c r="K402" s="219" t="s">
        <v>636</v>
      </c>
      <c r="L402" s="219" t="s">
        <v>637</v>
      </c>
      <c r="M402" s="219">
        <v>5300</v>
      </c>
      <c r="N402" s="145"/>
    </row>
    <row r="403" spans="11:14">
      <c r="K403" s="219" t="s">
        <v>638</v>
      </c>
      <c r="L403" s="219" t="s">
        <v>639</v>
      </c>
      <c r="M403" s="219">
        <v>5300</v>
      </c>
      <c r="N403" s="145"/>
    </row>
    <row r="404" spans="11:14">
      <c r="K404" s="219" t="s">
        <v>640</v>
      </c>
      <c r="L404" s="219" t="s">
        <v>641</v>
      </c>
      <c r="M404" s="219">
        <v>5300</v>
      </c>
      <c r="N404" s="145"/>
    </row>
    <row r="405" spans="11:14">
      <c r="K405" s="219" t="s">
        <v>642</v>
      </c>
      <c r="L405" s="219" t="s">
        <v>643</v>
      </c>
      <c r="M405" s="219">
        <v>5300</v>
      </c>
      <c r="N405" s="145"/>
    </row>
    <row r="406" spans="11:14">
      <c r="K406" s="219" t="s">
        <v>644</v>
      </c>
      <c r="L406" s="219" t="s">
        <v>645</v>
      </c>
      <c r="M406" s="219">
        <v>5300</v>
      </c>
      <c r="N406" s="145"/>
    </row>
    <row r="407" spans="11:14">
      <c r="K407" s="219" t="s">
        <v>646</v>
      </c>
      <c r="L407" s="219" t="s">
        <v>647</v>
      </c>
      <c r="M407" s="219">
        <v>2400</v>
      </c>
      <c r="N407" s="145"/>
    </row>
    <row r="408" spans="11:14">
      <c r="K408" s="219" t="s">
        <v>648</v>
      </c>
      <c r="L408" s="219" t="s">
        <v>649</v>
      </c>
      <c r="M408" s="219">
        <v>2400</v>
      </c>
      <c r="N408" s="145"/>
    </row>
    <row r="409" spans="11:14">
      <c r="K409" s="219" t="s">
        <v>650</v>
      </c>
      <c r="L409" s="219" t="s">
        <v>651</v>
      </c>
      <c r="M409" s="219">
        <v>3200</v>
      </c>
      <c r="N409" s="145"/>
    </row>
    <row r="410" spans="11:14">
      <c r="K410" s="219" t="s">
        <v>652</v>
      </c>
      <c r="L410" s="219" t="s">
        <v>653</v>
      </c>
      <c r="M410" s="219">
        <v>3200</v>
      </c>
      <c r="N410" s="145"/>
    </row>
    <row r="411" spans="11:14">
      <c r="K411" s="219" t="s">
        <v>654</v>
      </c>
      <c r="L411" s="219" t="s">
        <v>655</v>
      </c>
      <c r="M411" s="219">
        <v>6400</v>
      </c>
      <c r="N411" s="145"/>
    </row>
    <row r="412" spans="11:14">
      <c r="K412" s="219" t="s">
        <v>656</v>
      </c>
      <c r="L412" s="219" t="s">
        <v>657</v>
      </c>
      <c r="M412" s="219">
        <v>6400</v>
      </c>
      <c r="N412" s="145"/>
    </row>
    <row r="413" spans="11:14">
      <c r="K413" s="219" t="s">
        <v>658</v>
      </c>
      <c r="L413" s="219" t="s">
        <v>659</v>
      </c>
      <c r="M413" s="219">
        <v>1600</v>
      </c>
      <c r="N413" s="145"/>
    </row>
    <row r="414" spans="11:14">
      <c r="K414" s="219" t="s">
        <v>660</v>
      </c>
      <c r="L414" s="219" t="s">
        <v>661</v>
      </c>
      <c r="M414" s="219">
        <v>2000</v>
      </c>
      <c r="N414" s="145"/>
    </row>
    <row r="415" spans="11:14">
      <c r="K415" s="219" t="s">
        <v>662</v>
      </c>
      <c r="L415" s="219" t="s">
        <v>663</v>
      </c>
      <c r="M415" s="219">
        <v>4000</v>
      </c>
      <c r="N415" s="145"/>
    </row>
    <row r="416" spans="11:14">
      <c r="K416" s="219" t="s">
        <v>664</v>
      </c>
      <c r="L416" s="219" t="s">
        <v>665</v>
      </c>
      <c r="M416" s="219">
        <v>2800</v>
      </c>
      <c r="N416" s="145"/>
    </row>
    <row r="417" spans="11:14">
      <c r="K417" s="219" t="s">
        <v>666</v>
      </c>
      <c r="L417" s="219" t="s">
        <v>667</v>
      </c>
      <c r="M417" s="219">
        <v>4000</v>
      </c>
      <c r="N417" s="145"/>
    </row>
    <row r="418" spans="11:14">
      <c r="K418" s="219" t="s">
        <v>668</v>
      </c>
      <c r="L418" s="219" t="s">
        <v>669</v>
      </c>
      <c r="M418" s="219">
        <v>2400</v>
      </c>
      <c r="N418" s="145"/>
    </row>
    <row r="419" spans="11:14">
      <c r="K419" s="219" t="s">
        <v>670</v>
      </c>
      <c r="L419" s="219" t="s">
        <v>671</v>
      </c>
      <c r="M419" s="219">
        <v>2000</v>
      </c>
      <c r="N419" s="145"/>
    </row>
    <row r="420" spans="11:14">
      <c r="K420" s="219" t="s">
        <v>672</v>
      </c>
      <c r="L420" s="219" t="s">
        <v>673</v>
      </c>
      <c r="M420" s="219">
        <v>2040</v>
      </c>
      <c r="N420" s="145"/>
    </row>
    <row r="421" spans="11:14">
      <c r="K421" s="219" t="s">
        <v>674</v>
      </c>
      <c r="L421" s="219" t="s">
        <v>673</v>
      </c>
      <c r="M421" s="219">
        <v>2380</v>
      </c>
      <c r="N421" s="145"/>
    </row>
    <row r="422" spans="11:14">
      <c r="K422" s="219" t="s">
        <v>675</v>
      </c>
      <c r="L422" s="219" t="s">
        <v>673</v>
      </c>
      <c r="M422" s="219">
        <v>2720</v>
      </c>
      <c r="N422" s="145"/>
    </row>
    <row r="423" spans="11:14">
      <c r="K423" s="219" t="s">
        <v>676</v>
      </c>
      <c r="L423" s="219" t="s">
        <v>677</v>
      </c>
      <c r="M423" s="219">
        <v>3230</v>
      </c>
      <c r="N423" s="145"/>
    </row>
    <row r="424" spans="11:14">
      <c r="K424" s="219" t="s">
        <v>678</v>
      </c>
      <c r="L424" s="219" t="s">
        <v>679</v>
      </c>
      <c r="M424" s="219">
        <v>3230</v>
      </c>
      <c r="N424" s="145"/>
    </row>
    <row r="425" spans="11:14">
      <c r="K425" s="219" t="s">
        <v>680</v>
      </c>
      <c r="L425" s="219" t="s">
        <v>679</v>
      </c>
      <c r="M425" s="219">
        <v>4250</v>
      </c>
      <c r="N425" s="145"/>
    </row>
    <row r="426" spans="11:14">
      <c r="K426" s="219" t="s">
        <v>681</v>
      </c>
      <c r="L426" s="219" t="s">
        <v>682</v>
      </c>
      <c r="M426" s="219">
        <v>4250</v>
      </c>
      <c r="N426" s="145"/>
    </row>
    <row r="427" spans="11:14">
      <c r="K427" s="219" t="s">
        <v>683</v>
      </c>
      <c r="L427" s="219" t="s">
        <v>684</v>
      </c>
      <c r="M427" s="219">
        <v>5000</v>
      </c>
      <c r="N427" s="145"/>
    </row>
    <row r="428" spans="11:14">
      <c r="K428" s="219" t="s">
        <v>685</v>
      </c>
      <c r="L428" s="219" t="s">
        <v>686</v>
      </c>
      <c r="M428" s="219">
        <v>5000</v>
      </c>
      <c r="N428" s="145"/>
    </row>
    <row r="429" spans="11:14">
      <c r="K429" s="219" t="s">
        <v>687</v>
      </c>
      <c r="L429" s="219" t="s">
        <v>688</v>
      </c>
      <c r="M429" s="219">
        <v>10000</v>
      </c>
      <c r="N429" s="145"/>
    </row>
    <row r="430" spans="11:14">
      <c r="K430" s="219" t="s">
        <v>689</v>
      </c>
      <c r="L430" s="219" t="s">
        <v>690</v>
      </c>
      <c r="M430" s="219">
        <v>10000</v>
      </c>
      <c r="N430" s="145"/>
    </row>
    <row r="431" spans="11:14">
      <c r="K431" s="219" t="s">
        <v>691</v>
      </c>
      <c r="L431" s="219" t="s">
        <v>692</v>
      </c>
      <c r="M431" s="219">
        <v>1440</v>
      </c>
      <c r="N431" s="145"/>
    </row>
    <row r="432" spans="11:14">
      <c r="K432" s="219" t="s">
        <v>693</v>
      </c>
      <c r="L432" s="219" t="s">
        <v>694</v>
      </c>
      <c r="M432" s="219">
        <v>1840</v>
      </c>
      <c r="N432" s="145"/>
    </row>
    <row r="433" spans="11:14">
      <c r="K433" s="219" t="s">
        <v>695</v>
      </c>
      <c r="L433" s="219" t="s">
        <v>696</v>
      </c>
      <c r="M433" s="219">
        <v>2240</v>
      </c>
      <c r="N433" s="145"/>
    </row>
    <row r="434" spans="11:14">
      <c r="K434" s="219" t="s">
        <v>697</v>
      </c>
      <c r="L434" s="219" t="s">
        <v>698</v>
      </c>
      <c r="M434" s="219">
        <v>1040</v>
      </c>
      <c r="N434" s="145"/>
    </row>
    <row r="435" spans="11:14">
      <c r="K435" s="219" t="s">
        <v>699</v>
      </c>
      <c r="L435" s="219" t="s">
        <v>700</v>
      </c>
      <c r="M435" s="219">
        <v>1875</v>
      </c>
      <c r="N435" s="145"/>
    </row>
    <row r="436" spans="11:14">
      <c r="K436" s="219" t="s">
        <v>701</v>
      </c>
      <c r="L436" s="219" t="s">
        <v>702</v>
      </c>
      <c r="M436" s="219">
        <v>2625</v>
      </c>
      <c r="N436" s="145"/>
    </row>
    <row r="437" spans="11:14">
      <c r="K437" s="219" t="s">
        <v>703</v>
      </c>
      <c r="L437" s="219" t="s">
        <v>704</v>
      </c>
      <c r="M437" s="219">
        <v>3000</v>
      </c>
      <c r="N437" s="145"/>
    </row>
    <row r="438" spans="11:14">
      <c r="K438" s="219" t="s">
        <v>705</v>
      </c>
      <c r="L438" s="219" t="s">
        <v>706</v>
      </c>
      <c r="M438" s="219">
        <v>1875</v>
      </c>
      <c r="N438" s="145"/>
    </row>
    <row r="439" spans="11:14">
      <c r="K439" s="219" t="s">
        <v>707</v>
      </c>
      <c r="L439" s="219" t="s">
        <v>708</v>
      </c>
      <c r="M439" s="219">
        <v>2250</v>
      </c>
      <c r="N439" s="145"/>
    </row>
    <row r="440" spans="11:14">
      <c r="K440" s="219" t="s">
        <v>709</v>
      </c>
      <c r="L440" s="219" t="s">
        <v>710</v>
      </c>
      <c r="M440" s="219">
        <v>3000</v>
      </c>
      <c r="N440" s="145"/>
    </row>
    <row r="441" spans="11:14">
      <c r="K441" s="219" t="s">
        <v>711</v>
      </c>
      <c r="L441" s="219" t="s">
        <v>712</v>
      </c>
      <c r="M441" s="219">
        <v>7500</v>
      </c>
      <c r="N441" s="145"/>
    </row>
    <row r="442" spans="11:14">
      <c r="K442" s="219" t="s">
        <v>713</v>
      </c>
      <c r="L442" s="219" t="s">
        <v>714</v>
      </c>
      <c r="M442" s="219">
        <v>960</v>
      </c>
      <c r="N442" s="145"/>
    </row>
    <row r="443" spans="11:14">
      <c r="K443" s="219" t="s">
        <v>715</v>
      </c>
      <c r="L443" s="219" t="s">
        <v>716</v>
      </c>
      <c r="M443" s="219">
        <v>960</v>
      </c>
      <c r="N443" s="145"/>
    </row>
    <row r="444" spans="11:14">
      <c r="K444" s="219" t="s">
        <v>717</v>
      </c>
      <c r="L444" s="219" t="s">
        <v>718</v>
      </c>
      <c r="M444" s="219">
        <v>1125</v>
      </c>
      <c r="N444" s="145"/>
    </row>
    <row r="445" spans="11:14">
      <c r="K445" s="219" t="s">
        <v>719</v>
      </c>
      <c r="L445" s="219" t="s">
        <v>720</v>
      </c>
      <c r="M445" s="219">
        <v>1500</v>
      </c>
      <c r="N445" s="145"/>
    </row>
    <row r="446" spans="11:14">
      <c r="K446" s="219" t="s">
        <v>721</v>
      </c>
      <c r="L446" s="219" t="s">
        <v>722</v>
      </c>
      <c r="M446" s="219">
        <v>2000</v>
      </c>
      <c r="N446" s="145"/>
    </row>
    <row r="447" spans="11:14">
      <c r="K447" s="219" t="s">
        <v>723</v>
      </c>
      <c r="L447" s="219" t="s">
        <v>724</v>
      </c>
      <c r="M447" s="219">
        <v>1440</v>
      </c>
      <c r="N447" s="145"/>
    </row>
    <row r="448" spans="11:14">
      <c r="K448" s="219" t="s">
        <v>725</v>
      </c>
      <c r="L448" s="219" t="s">
        <v>726</v>
      </c>
      <c r="M448" s="219">
        <v>2000</v>
      </c>
      <c r="N448" s="145"/>
    </row>
    <row r="449" spans="11:14">
      <c r="K449" s="219" t="s">
        <v>727</v>
      </c>
      <c r="L449" s="219" t="s">
        <v>728</v>
      </c>
      <c r="M449" s="219">
        <v>2800</v>
      </c>
      <c r="N449" s="145"/>
    </row>
    <row r="450" spans="11:14">
      <c r="K450" s="219" t="s">
        <v>729</v>
      </c>
      <c r="L450" s="219" t="s">
        <v>730</v>
      </c>
      <c r="M450" s="219">
        <v>4640</v>
      </c>
      <c r="N450" s="145"/>
    </row>
    <row r="451" spans="11:14">
      <c r="K451" s="219" t="s">
        <v>731</v>
      </c>
      <c r="L451" s="219" t="s">
        <v>732</v>
      </c>
      <c r="M451" s="219">
        <v>1875</v>
      </c>
      <c r="N451" s="145"/>
    </row>
    <row r="452" spans="11:14">
      <c r="K452" s="219" t="s">
        <v>733</v>
      </c>
      <c r="L452" s="219" t="s">
        <v>734</v>
      </c>
      <c r="M452" s="219">
        <v>2240</v>
      </c>
      <c r="N452" s="145"/>
    </row>
    <row r="453" spans="11:14">
      <c r="K453" s="219" t="s">
        <v>735</v>
      </c>
      <c r="L453" s="219" t="s">
        <v>736</v>
      </c>
      <c r="M453" s="219">
        <v>2625</v>
      </c>
      <c r="N453" s="145"/>
    </row>
    <row r="454" spans="11:14">
      <c r="K454" s="219" t="s">
        <v>737</v>
      </c>
      <c r="L454" s="219" t="s">
        <v>738</v>
      </c>
      <c r="M454" s="219">
        <v>3840</v>
      </c>
      <c r="N454" s="145"/>
    </row>
    <row r="455" spans="11:14">
      <c r="K455" s="219" t="s">
        <v>739</v>
      </c>
      <c r="L455" s="219" t="s">
        <v>740</v>
      </c>
      <c r="M455" s="219">
        <v>1440</v>
      </c>
      <c r="N455" s="145"/>
    </row>
    <row r="456" spans="11:14">
      <c r="K456" s="219" t="s">
        <v>741</v>
      </c>
      <c r="L456" s="219" t="s">
        <v>742</v>
      </c>
      <c r="M456" s="219">
        <v>1440</v>
      </c>
      <c r="N456" s="145"/>
    </row>
    <row r="457" spans="11:14">
      <c r="K457" s="219" t="s">
        <v>743</v>
      </c>
      <c r="L457" s="219" t="s">
        <v>744</v>
      </c>
      <c r="M457" s="219">
        <v>1440</v>
      </c>
      <c r="N457" s="145"/>
    </row>
    <row r="458" spans="11:14">
      <c r="K458" s="219" t="s">
        <v>745</v>
      </c>
      <c r="L458" s="219" t="s">
        <v>746</v>
      </c>
      <c r="M458" s="219">
        <v>1440</v>
      </c>
      <c r="N458" s="145"/>
    </row>
    <row r="459" spans="11:14">
      <c r="K459" s="219" t="s">
        <v>747</v>
      </c>
      <c r="L459" s="219" t="s">
        <v>748</v>
      </c>
      <c r="M459" s="219">
        <v>2240</v>
      </c>
      <c r="N459" s="145"/>
    </row>
    <row r="460" spans="11:14">
      <c r="K460" s="219" t="s">
        <v>749</v>
      </c>
      <c r="L460" s="219" t="s">
        <v>750</v>
      </c>
      <c r="M460" s="219">
        <v>2640</v>
      </c>
      <c r="N460" s="145"/>
    </row>
    <row r="461" spans="11:14">
      <c r="K461" s="219" t="s">
        <v>751</v>
      </c>
      <c r="L461" s="219" t="s">
        <v>752</v>
      </c>
      <c r="M461" s="219">
        <v>1440</v>
      </c>
      <c r="N461" s="145"/>
    </row>
    <row r="462" spans="11:14">
      <c r="K462" s="219" t="s">
        <v>753</v>
      </c>
      <c r="L462" s="219" t="s">
        <v>752</v>
      </c>
      <c r="M462" s="219">
        <v>2000</v>
      </c>
      <c r="N462" s="145"/>
    </row>
    <row r="463" spans="11:14">
      <c r="K463" s="219" t="s">
        <v>754</v>
      </c>
      <c r="L463" s="219" t="s">
        <v>755</v>
      </c>
      <c r="M463" s="219">
        <v>1350</v>
      </c>
      <c r="N463" s="145"/>
    </row>
    <row r="464" spans="11:14">
      <c r="K464" s="219" t="s">
        <v>756</v>
      </c>
      <c r="L464" s="219" t="s">
        <v>757</v>
      </c>
      <c r="M464" s="219">
        <v>1440</v>
      </c>
      <c r="N464" s="145"/>
    </row>
    <row r="465" spans="11:14">
      <c r="K465" s="219" t="s">
        <v>758</v>
      </c>
      <c r="L465" s="219" t="s">
        <v>759</v>
      </c>
      <c r="M465" s="219">
        <v>2000</v>
      </c>
      <c r="N465" s="145"/>
    </row>
    <row r="466" spans="11:14">
      <c r="K466" s="219" t="s">
        <v>760</v>
      </c>
      <c r="L466" s="219" t="s">
        <v>761</v>
      </c>
      <c r="M466" s="219">
        <v>2000</v>
      </c>
      <c r="N466" s="145"/>
    </row>
    <row r="467" spans="11:14">
      <c r="K467" s="219" t="s">
        <v>762</v>
      </c>
      <c r="L467" s="219" t="s">
        <v>763</v>
      </c>
      <c r="M467" s="219">
        <v>2000</v>
      </c>
      <c r="N467" s="145"/>
    </row>
    <row r="468" spans="11:14">
      <c r="K468" s="219" t="s">
        <v>764</v>
      </c>
      <c r="L468" s="219" t="s">
        <v>765</v>
      </c>
      <c r="M468" s="219">
        <v>2400</v>
      </c>
      <c r="N468" s="145"/>
    </row>
    <row r="469" spans="11:14">
      <c r="K469" s="219" t="s">
        <v>766</v>
      </c>
      <c r="L469" s="219" t="s">
        <v>767</v>
      </c>
      <c r="M469" s="219">
        <v>1440</v>
      </c>
      <c r="N469" s="145"/>
    </row>
    <row r="470" spans="11:14">
      <c r="K470" s="219" t="s">
        <v>768</v>
      </c>
      <c r="L470" s="219" t="s">
        <v>769</v>
      </c>
      <c r="M470" s="219">
        <v>1440</v>
      </c>
      <c r="N470" s="145"/>
    </row>
    <row r="471" spans="11:14">
      <c r="K471" s="219" t="s">
        <v>770</v>
      </c>
      <c r="L471" s="219" t="s">
        <v>771</v>
      </c>
      <c r="M471" s="219">
        <v>1500</v>
      </c>
      <c r="N471" s="145"/>
    </row>
    <row r="472" spans="11:14">
      <c r="K472" s="219" t="s">
        <v>772</v>
      </c>
      <c r="L472" s="219" t="s">
        <v>773</v>
      </c>
      <c r="M472" s="219">
        <v>3040</v>
      </c>
      <c r="N472" s="145"/>
    </row>
    <row r="473" spans="11:14">
      <c r="K473" s="219" t="s">
        <v>774</v>
      </c>
      <c r="L473" s="219" t="s">
        <v>775</v>
      </c>
      <c r="M473" s="219">
        <v>3040</v>
      </c>
      <c r="N473" s="145"/>
    </row>
    <row r="474" spans="11:14">
      <c r="K474" s="219" t="s">
        <v>776</v>
      </c>
      <c r="L474" s="219" t="s">
        <v>777</v>
      </c>
      <c r="M474" s="219">
        <v>2000</v>
      </c>
      <c r="N474" s="145"/>
    </row>
    <row r="475" spans="11:14">
      <c r="K475" s="219" t="s">
        <v>778</v>
      </c>
      <c r="L475" s="219" t="s">
        <v>779</v>
      </c>
      <c r="M475" s="219">
        <v>2800</v>
      </c>
      <c r="N475" s="145"/>
    </row>
    <row r="476" spans="11:14">
      <c r="K476" s="219" t="s">
        <v>780</v>
      </c>
      <c r="L476" s="219" t="s">
        <v>781</v>
      </c>
      <c r="M476" s="219">
        <v>2160</v>
      </c>
      <c r="N476" s="145"/>
    </row>
    <row r="477" spans="11:14">
      <c r="K477" s="219" t="s">
        <v>782</v>
      </c>
      <c r="L477" s="219" t="s">
        <v>783</v>
      </c>
      <c r="M477" s="219">
        <v>2400</v>
      </c>
      <c r="N477" s="145"/>
    </row>
    <row r="478" spans="11:14">
      <c r="K478" s="219" t="s">
        <v>784</v>
      </c>
      <c r="L478" s="219" t="s">
        <v>785</v>
      </c>
      <c r="M478" s="219">
        <v>1875</v>
      </c>
      <c r="N478" s="145"/>
    </row>
    <row r="479" spans="11:14">
      <c r="K479" s="219" t="s">
        <v>786</v>
      </c>
      <c r="L479" s="219" t="s">
        <v>783</v>
      </c>
      <c r="M479" s="219">
        <v>1920</v>
      </c>
      <c r="N479" s="145"/>
    </row>
    <row r="480" spans="11:14">
      <c r="K480" s="219" t="s">
        <v>787</v>
      </c>
      <c r="L480" s="219" t="s">
        <v>788</v>
      </c>
      <c r="M480" s="219">
        <v>3040</v>
      </c>
      <c r="N480" s="145"/>
    </row>
    <row r="481" spans="11:14">
      <c r="K481" s="219" t="s">
        <v>789</v>
      </c>
      <c r="L481" s="219" t="s">
        <v>790</v>
      </c>
      <c r="M481" s="219">
        <v>4000</v>
      </c>
      <c r="N481" s="145"/>
    </row>
    <row r="482" spans="11:14">
      <c r="K482" s="219" t="s">
        <v>791</v>
      </c>
      <c r="L482" s="219" t="s">
        <v>792</v>
      </c>
      <c r="M482" s="219">
        <v>2375</v>
      </c>
      <c r="N482" s="145"/>
    </row>
    <row r="483" spans="11:14">
      <c r="K483" s="219" t="s">
        <v>793</v>
      </c>
      <c r="L483" s="219" t="s">
        <v>794</v>
      </c>
      <c r="M483" s="219">
        <v>6800</v>
      </c>
      <c r="N483" s="145"/>
    </row>
    <row r="484" spans="11:14">
      <c r="K484" s="219" t="s">
        <v>795</v>
      </c>
      <c r="L484" s="219" t="s">
        <v>796</v>
      </c>
      <c r="M484" s="219">
        <v>6800</v>
      </c>
      <c r="N484" s="145"/>
    </row>
    <row r="485" spans="11:14">
      <c r="K485" s="219" t="s">
        <v>797</v>
      </c>
      <c r="L485" s="219" t="s">
        <v>798</v>
      </c>
      <c r="M485" s="219">
        <v>7225</v>
      </c>
      <c r="N485" s="145"/>
    </row>
    <row r="486" spans="11:14">
      <c r="K486" s="219" t="s">
        <v>799</v>
      </c>
      <c r="L486" s="219" t="s">
        <v>800</v>
      </c>
      <c r="M486" s="219">
        <v>7225</v>
      </c>
      <c r="N486" s="145"/>
    </row>
    <row r="487" spans="11:14">
      <c r="K487" s="219" t="s">
        <v>801</v>
      </c>
      <c r="L487" s="219" t="s">
        <v>802</v>
      </c>
      <c r="M487" s="219">
        <v>7650</v>
      </c>
      <c r="N487" s="145"/>
    </row>
    <row r="488" spans="11:14">
      <c r="K488" s="219" t="s">
        <v>803</v>
      </c>
      <c r="L488" s="219" t="s">
        <v>804</v>
      </c>
      <c r="M488" s="219">
        <v>2700</v>
      </c>
      <c r="N488" s="145"/>
    </row>
    <row r="489" spans="11:14">
      <c r="K489" s="219" t="s">
        <v>805</v>
      </c>
      <c r="L489" s="219" t="s">
        <v>806</v>
      </c>
      <c r="M489" s="219">
        <v>2400</v>
      </c>
      <c r="N489" s="145"/>
    </row>
    <row r="490" spans="11:14">
      <c r="K490" s="219" t="s">
        <v>807</v>
      </c>
      <c r="L490" s="219" t="s">
        <v>808</v>
      </c>
      <c r="M490" s="219">
        <v>3150</v>
      </c>
      <c r="N490" s="145"/>
    </row>
    <row r="491" spans="11:14">
      <c r="K491" s="219" t="s">
        <v>809</v>
      </c>
      <c r="L491" s="219" t="s">
        <v>810</v>
      </c>
      <c r="M491" s="219">
        <v>4050</v>
      </c>
      <c r="N491" s="145"/>
    </row>
    <row r="492" spans="11:14">
      <c r="K492" s="219" t="s">
        <v>811</v>
      </c>
      <c r="L492" s="219" t="s">
        <v>808</v>
      </c>
      <c r="M492" s="219">
        <v>4500</v>
      </c>
      <c r="N492" s="145"/>
    </row>
    <row r="493" spans="11:14">
      <c r="K493" s="219" t="s">
        <v>812</v>
      </c>
      <c r="L493" s="219" t="s">
        <v>813</v>
      </c>
      <c r="M493" s="219">
        <v>3750</v>
      </c>
      <c r="N493" s="145"/>
    </row>
    <row r="494" spans="11:14">
      <c r="K494" s="219" t="s">
        <v>814</v>
      </c>
      <c r="L494" s="219" t="s">
        <v>815</v>
      </c>
      <c r="M494" s="219">
        <v>5250</v>
      </c>
      <c r="N494" s="145"/>
    </row>
    <row r="495" spans="11:14">
      <c r="K495" s="219" t="s">
        <v>816</v>
      </c>
      <c r="L495" s="219" t="s">
        <v>808</v>
      </c>
      <c r="M495" s="219">
        <v>9000</v>
      </c>
      <c r="N495" s="145"/>
    </row>
    <row r="496" spans="11:14">
      <c r="K496" s="219" t="s">
        <v>817</v>
      </c>
      <c r="L496" s="219" t="s">
        <v>818</v>
      </c>
      <c r="M496" s="219">
        <v>1750</v>
      </c>
      <c r="N496" s="145"/>
    </row>
    <row r="497" spans="11:14">
      <c r="K497" s="219" t="s">
        <v>819</v>
      </c>
      <c r="L497" s="219" t="s">
        <v>820</v>
      </c>
      <c r="M497" s="219">
        <v>3500</v>
      </c>
      <c r="N497" s="145"/>
    </row>
    <row r="498" spans="11:14">
      <c r="K498" s="219" t="s">
        <v>821</v>
      </c>
      <c r="L498" s="219" t="s">
        <v>822</v>
      </c>
      <c r="M498" s="219">
        <v>3500</v>
      </c>
      <c r="N498" s="145"/>
    </row>
    <row r="499" spans="11:14">
      <c r="K499" s="219" t="s">
        <v>823</v>
      </c>
      <c r="L499" s="219" t="s">
        <v>824</v>
      </c>
      <c r="M499" s="219">
        <v>6300</v>
      </c>
      <c r="N499" s="145"/>
    </row>
    <row r="500" spans="11:14">
      <c r="K500" s="219" t="s">
        <v>825</v>
      </c>
      <c r="L500" s="219" t="s">
        <v>826</v>
      </c>
      <c r="M500" s="219">
        <v>6300</v>
      </c>
      <c r="N500" s="145"/>
    </row>
    <row r="501" spans="11:14">
      <c r="K501" s="219" t="s">
        <v>827</v>
      </c>
      <c r="L501" s="219" t="s">
        <v>828</v>
      </c>
      <c r="M501" s="219">
        <v>5600</v>
      </c>
      <c r="N501" s="145"/>
    </row>
    <row r="502" spans="11:14">
      <c r="K502" s="219" t="s">
        <v>829</v>
      </c>
      <c r="L502" s="219" t="s">
        <v>830</v>
      </c>
      <c r="M502" s="219">
        <v>7650</v>
      </c>
      <c r="N502" s="145"/>
    </row>
    <row r="503" spans="11:14">
      <c r="K503" s="219" t="s">
        <v>831</v>
      </c>
      <c r="L503" s="219" t="s">
        <v>832</v>
      </c>
      <c r="M503" s="219">
        <v>9000</v>
      </c>
      <c r="N503" s="145"/>
    </row>
    <row r="504" spans="11:14">
      <c r="K504" s="219" t="s">
        <v>833</v>
      </c>
      <c r="L504" s="219" t="s">
        <v>830</v>
      </c>
      <c r="M504" s="219">
        <v>10800</v>
      </c>
      <c r="N504" s="145"/>
    </row>
    <row r="505" spans="11:14">
      <c r="K505" s="219" t="s">
        <v>834</v>
      </c>
      <c r="L505" s="219" t="s">
        <v>835</v>
      </c>
      <c r="M505" s="219">
        <v>1760</v>
      </c>
      <c r="N505" s="145"/>
    </row>
    <row r="506" spans="11:14">
      <c r="K506" s="219" t="s">
        <v>836</v>
      </c>
      <c r="L506" s="219" t="s">
        <v>837</v>
      </c>
      <c r="M506" s="219">
        <v>4000</v>
      </c>
      <c r="N506" s="145"/>
    </row>
    <row r="507" spans="11:14">
      <c r="K507" s="219" t="s">
        <v>838</v>
      </c>
      <c r="L507" s="219" t="s">
        <v>839</v>
      </c>
      <c r="M507" s="219">
        <v>3750</v>
      </c>
      <c r="N507" s="145"/>
    </row>
    <row r="508" spans="11:14">
      <c r="K508" s="219" t="s">
        <v>840</v>
      </c>
      <c r="L508" s="219" t="s">
        <v>841</v>
      </c>
      <c r="M508" s="219">
        <v>8000</v>
      </c>
      <c r="N508" s="145"/>
    </row>
    <row r="509" spans="11:14">
      <c r="K509" s="219" t="s">
        <v>842</v>
      </c>
      <c r="L509" s="219" t="s">
        <v>843</v>
      </c>
      <c r="M509" s="219">
        <v>1750</v>
      </c>
      <c r="N509" s="145"/>
    </row>
    <row r="510" spans="11:14">
      <c r="K510" s="219" t="s">
        <v>844</v>
      </c>
      <c r="L510" s="219" t="s">
        <v>845</v>
      </c>
      <c r="M510" s="219">
        <v>1750</v>
      </c>
      <c r="N510" s="145"/>
    </row>
    <row r="511" spans="11:14">
      <c r="K511" s="219" t="s">
        <v>846</v>
      </c>
      <c r="L511" s="219" t="s">
        <v>847</v>
      </c>
      <c r="M511" s="219">
        <v>4640</v>
      </c>
      <c r="N511" s="145"/>
    </row>
    <row r="512" spans="11:14">
      <c r="K512" s="219" t="s">
        <v>848</v>
      </c>
      <c r="L512" s="219" t="s">
        <v>849</v>
      </c>
      <c r="M512" s="219">
        <v>4640</v>
      </c>
      <c r="N512" s="145"/>
    </row>
    <row r="513" spans="11:14">
      <c r="K513" s="219" t="s">
        <v>850</v>
      </c>
      <c r="L513" s="219" t="s">
        <v>851</v>
      </c>
      <c r="M513" s="219">
        <v>4950</v>
      </c>
      <c r="N513" s="145"/>
    </row>
    <row r="514" spans="11:14">
      <c r="K514" s="219" t="s">
        <v>852</v>
      </c>
      <c r="L514" s="219" t="s">
        <v>853</v>
      </c>
      <c r="M514" s="219">
        <v>7200</v>
      </c>
      <c r="N514" s="145"/>
    </row>
    <row r="515" spans="11:14">
      <c r="K515" s="219" t="s">
        <v>854</v>
      </c>
      <c r="L515" s="219" t="s">
        <v>855</v>
      </c>
      <c r="M515" s="219">
        <v>2700</v>
      </c>
      <c r="N515" s="145"/>
    </row>
    <row r="516" spans="11:14">
      <c r="K516" s="219" t="s">
        <v>856</v>
      </c>
      <c r="L516" s="219" t="s">
        <v>857</v>
      </c>
      <c r="M516" s="219">
        <v>4500</v>
      </c>
      <c r="N516" s="145"/>
    </row>
    <row r="517" spans="11:14">
      <c r="K517" s="219" t="s">
        <v>858</v>
      </c>
      <c r="L517" s="219" t="s">
        <v>859</v>
      </c>
      <c r="M517" s="219">
        <v>4500</v>
      </c>
      <c r="N517" s="145"/>
    </row>
    <row r="518" spans="11:14">
      <c r="K518" s="219" t="s">
        <v>860</v>
      </c>
      <c r="L518" s="219" t="s">
        <v>861</v>
      </c>
      <c r="M518" s="219">
        <v>6300</v>
      </c>
      <c r="N518" s="145"/>
    </row>
    <row r="519" spans="11:14">
      <c r="K519" s="219" t="s">
        <v>862</v>
      </c>
      <c r="L519" s="219" t="s">
        <v>863</v>
      </c>
      <c r="M519" s="219">
        <v>9000</v>
      </c>
      <c r="N519" s="145"/>
    </row>
    <row r="520" spans="11:14">
      <c r="K520" s="219" t="s">
        <v>864</v>
      </c>
      <c r="L520" s="219" t="s">
        <v>865</v>
      </c>
      <c r="M520" s="219">
        <v>9000</v>
      </c>
      <c r="N520" s="145"/>
    </row>
    <row r="521" spans="11:14">
      <c r="K521" s="219" t="s">
        <v>866</v>
      </c>
      <c r="L521" s="219" t="s">
        <v>830</v>
      </c>
      <c r="M521" s="219">
        <v>16200</v>
      </c>
      <c r="N521" s="145"/>
    </row>
    <row r="522" spans="11:14">
      <c r="K522" s="219" t="s">
        <v>867</v>
      </c>
      <c r="L522" s="219" t="s">
        <v>868</v>
      </c>
      <c r="M522" s="219">
        <v>22500</v>
      </c>
      <c r="N522" s="145"/>
    </row>
    <row r="523" spans="11:14">
      <c r="K523" s="219" t="s">
        <v>869</v>
      </c>
      <c r="L523" s="219" t="s">
        <v>870</v>
      </c>
      <c r="M523" s="219">
        <v>2800</v>
      </c>
      <c r="N523" s="145"/>
    </row>
    <row r="524" spans="11:14">
      <c r="K524" s="219" t="s">
        <v>871</v>
      </c>
      <c r="L524" s="219" t="s">
        <v>872</v>
      </c>
      <c r="M524" s="219">
        <v>2800</v>
      </c>
      <c r="N524" s="145"/>
    </row>
    <row r="525" spans="11:14">
      <c r="K525" s="219" t="s">
        <v>873</v>
      </c>
      <c r="L525" s="219" t="s">
        <v>874</v>
      </c>
      <c r="M525" s="219">
        <v>3600</v>
      </c>
      <c r="N525" s="145"/>
    </row>
    <row r="526" spans="11:14">
      <c r="K526" s="219" t="s">
        <v>875</v>
      </c>
      <c r="L526" s="219" t="s">
        <v>876</v>
      </c>
      <c r="M526" s="219">
        <v>3600</v>
      </c>
      <c r="N526" s="145"/>
    </row>
    <row r="527" spans="11:14">
      <c r="K527" s="219" t="s">
        <v>877</v>
      </c>
      <c r="L527" s="219" t="s">
        <v>878</v>
      </c>
      <c r="M527" s="219">
        <v>1480</v>
      </c>
      <c r="N527" s="145"/>
    </row>
    <row r="528" spans="11:14">
      <c r="K528" s="219" t="s">
        <v>879</v>
      </c>
      <c r="L528" s="219" t="s">
        <v>880</v>
      </c>
      <c r="M528" s="219">
        <v>2160</v>
      </c>
      <c r="N528" s="145"/>
    </row>
    <row r="529" spans="11:14">
      <c r="K529" s="219" t="s">
        <v>881</v>
      </c>
      <c r="L529" s="219" t="s">
        <v>882</v>
      </c>
      <c r="M529" s="219">
        <v>2800</v>
      </c>
      <c r="N529" s="145"/>
    </row>
    <row r="530" spans="11:14">
      <c r="K530" s="219" t="s">
        <v>883</v>
      </c>
      <c r="L530" s="219" t="s">
        <v>882</v>
      </c>
      <c r="M530" s="219">
        <v>3600</v>
      </c>
      <c r="N530" s="145"/>
    </row>
    <row r="531" spans="11:14">
      <c r="K531" s="219" t="s">
        <v>884</v>
      </c>
      <c r="L531" s="219" t="s">
        <v>885</v>
      </c>
      <c r="M531" s="219">
        <v>4000</v>
      </c>
      <c r="N531" s="145"/>
    </row>
    <row r="532" spans="11:14">
      <c r="K532" s="219" t="s">
        <v>886</v>
      </c>
      <c r="L532" s="219" t="s">
        <v>887</v>
      </c>
      <c r="M532" s="219">
        <v>4000</v>
      </c>
      <c r="N532" s="145"/>
    </row>
    <row r="533" spans="11:14">
      <c r="K533" s="219" t="s">
        <v>888</v>
      </c>
      <c r="L533" s="219" t="s">
        <v>889</v>
      </c>
      <c r="M533" s="219">
        <v>1500</v>
      </c>
      <c r="N533" s="145"/>
    </row>
    <row r="534" spans="11:14">
      <c r="K534" s="219" t="s">
        <v>890</v>
      </c>
      <c r="L534" s="219" t="s">
        <v>891</v>
      </c>
      <c r="M534" s="219">
        <v>1875</v>
      </c>
      <c r="N534" s="145"/>
    </row>
    <row r="535" spans="11:14">
      <c r="K535" s="219" t="s">
        <v>892</v>
      </c>
      <c r="L535" s="219" t="s">
        <v>893</v>
      </c>
      <c r="M535" s="219">
        <v>3200</v>
      </c>
      <c r="N535" s="145"/>
    </row>
    <row r="536" spans="11:14">
      <c r="K536" s="219" t="s">
        <v>894</v>
      </c>
      <c r="L536" s="219" t="s">
        <v>895</v>
      </c>
      <c r="M536" s="219">
        <v>1530</v>
      </c>
      <c r="N536" s="145"/>
    </row>
    <row r="537" spans="11:14">
      <c r="K537" s="219" t="s">
        <v>896</v>
      </c>
      <c r="L537" s="219" t="s">
        <v>897</v>
      </c>
      <c r="M537" s="219">
        <v>1530</v>
      </c>
      <c r="N537" s="145"/>
    </row>
    <row r="538" spans="11:14">
      <c r="K538" s="219" t="s">
        <v>898</v>
      </c>
      <c r="L538" s="219" t="s">
        <v>899</v>
      </c>
      <c r="M538" s="219">
        <v>1700</v>
      </c>
      <c r="N538" s="145"/>
    </row>
    <row r="539" spans="11:14">
      <c r="K539" s="219" t="s">
        <v>900</v>
      </c>
      <c r="L539" s="219" t="s">
        <v>901</v>
      </c>
      <c r="M539" s="219">
        <v>1700</v>
      </c>
      <c r="N539" s="145"/>
    </row>
    <row r="540" spans="11:14">
      <c r="K540" s="219" t="s">
        <v>902</v>
      </c>
      <c r="L540" s="219" t="s">
        <v>903</v>
      </c>
      <c r="M540" s="219">
        <v>2040</v>
      </c>
      <c r="N540" s="145"/>
    </row>
    <row r="541" spans="11:14">
      <c r="K541" s="219" t="s">
        <v>904</v>
      </c>
      <c r="L541" s="219" t="s">
        <v>905</v>
      </c>
      <c r="M541" s="219">
        <v>2040</v>
      </c>
      <c r="N541" s="145"/>
    </row>
    <row r="542" spans="11:14">
      <c r="K542" s="219" t="s">
        <v>906</v>
      </c>
      <c r="L542" s="219" t="s">
        <v>907</v>
      </c>
      <c r="M542" s="219">
        <v>1700</v>
      </c>
      <c r="N542" s="145"/>
    </row>
    <row r="543" spans="11:14">
      <c r="K543" s="219" t="s">
        <v>908</v>
      </c>
      <c r="L543" s="219" t="s">
        <v>909</v>
      </c>
      <c r="M543" s="219">
        <v>1700</v>
      </c>
      <c r="N543" s="145"/>
    </row>
    <row r="544" spans="11:14">
      <c r="K544" s="219" t="s">
        <v>910</v>
      </c>
      <c r="L544" s="219" t="s">
        <v>911</v>
      </c>
      <c r="M544" s="219">
        <v>2550</v>
      </c>
      <c r="N544" s="145"/>
    </row>
    <row r="545" spans="11:14">
      <c r="K545" s="219" t="s">
        <v>912</v>
      </c>
      <c r="L545" s="219" t="s">
        <v>913</v>
      </c>
      <c r="M545" s="219">
        <v>2550</v>
      </c>
      <c r="N545" s="145"/>
    </row>
    <row r="546" spans="11:14">
      <c r="K546" s="219" t="s">
        <v>914</v>
      </c>
      <c r="L546" s="219" t="s">
        <v>915</v>
      </c>
      <c r="M546" s="219">
        <v>2550</v>
      </c>
      <c r="N546" s="145"/>
    </row>
    <row r="547" spans="11:14">
      <c r="K547" s="219" t="s">
        <v>916</v>
      </c>
      <c r="L547" s="219" t="s">
        <v>917</v>
      </c>
      <c r="M547" s="219">
        <v>1700</v>
      </c>
      <c r="N547" s="145"/>
    </row>
    <row r="548" spans="11:14">
      <c r="K548" s="219" t="s">
        <v>918</v>
      </c>
      <c r="L548" s="219" t="s">
        <v>919</v>
      </c>
      <c r="M548" s="219">
        <v>2550</v>
      </c>
      <c r="N548" s="145"/>
    </row>
    <row r="549" spans="11:14">
      <c r="K549" s="219" t="s">
        <v>920</v>
      </c>
      <c r="L549" s="219" t="s">
        <v>921</v>
      </c>
      <c r="M549" s="219">
        <v>3230</v>
      </c>
      <c r="N549" s="145"/>
    </row>
    <row r="550" spans="11:14">
      <c r="K550" s="219" t="s">
        <v>922</v>
      </c>
      <c r="L550" s="219" t="s">
        <v>923</v>
      </c>
      <c r="M550" s="219">
        <v>3230</v>
      </c>
      <c r="N550" s="145"/>
    </row>
    <row r="551" spans="11:14">
      <c r="K551" s="219" t="s">
        <v>924</v>
      </c>
      <c r="L551" s="219" t="s">
        <v>925</v>
      </c>
      <c r="M551" s="219">
        <v>1700</v>
      </c>
      <c r="N551" s="145"/>
    </row>
    <row r="552" spans="11:14">
      <c r="K552" s="219" t="s">
        <v>926</v>
      </c>
      <c r="L552" s="219" t="s">
        <v>927</v>
      </c>
      <c r="M552" s="219">
        <v>1700</v>
      </c>
      <c r="N552" s="145"/>
    </row>
    <row r="553" spans="11:14">
      <c r="K553" s="219" t="s">
        <v>928</v>
      </c>
      <c r="L553" s="219" t="s">
        <v>929</v>
      </c>
      <c r="M553" s="219">
        <v>2380</v>
      </c>
      <c r="N553" s="145"/>
    </row>
    <row r="554" spans="11:14">
      <c r="K554" s="219" t="s">
        <v>930</v>
      </c>
      <c r="L554" s="219" t="s">
        <v>931</v>
      </c>
      <c r="M554" s="219">
        <v>2380</v>
      </c>
      <c r="N554" s="145"/>
    </row>
    <row r="555" spans="11:14">
      <c r="K555" s="219" t="s">
        <v>932</v>
      </c>
      <c r="L555" s="219" t="s">
        <v>933</v>
      </c>
      <c r="M555" s="219">
        <v>3400</v>
      </c>
      <c r="N555" s="145"/>
    </row>
    <row r="556" spans="11:14">
      <c r="K556" s="219" t="s">
        <v>934</v>
      </c>
      <c r="L556" s="219" t="s">
        <v>935</v>
      </c>
      <c r="M556" s="219">
        <v>3400</v>
      </c>
      <c r="N556" s="145"/>
    </row>
    <row r="557" spans="11:14">
      <c r="K557" s="219" t="s">
        <v>936</v>
      </c>
      <c r="L557" s="219" t="s">
        <v>937</v>
      </c>
      <c r="M557" s="219">
        <v>1785</v>
      </c>
      <c r="N557" s="145"/>
    </row>
    <row r="558" spans="11:14">
      <c r="K558" s="219" t="s">
        <v>938</v>
      </c>
      <c r="L558" s="219" t="s">
        <v>939</v>
      </c>
      <c r="M558" s="219">
        <v>1785</v>
      </c>
      <c r="N558" s="145"/>
    </row>
    <row r="559" spans="11:14">
      <c r="K559" s="219" t="s">
        <v>940</v>
      </c>
      <c r="L559" s="219" t="s">
        <v>941</v>
      </c>
      <c r="M559" s="219">
        <v>1785</v>
      </c>
      <c r="N559" s="145"/>
    </row>
    <row r="560" spans="11:14">
      <c r="K560" s="219" t="s">
        <v>942</v>
      </c>
      <c r="L560" s="219" t="s">
        <v>943</v>
      </c>
      <c r="M560" s="219">
        <v>3500</v>
      </c>
      <c r="N560" s="145"/>
    </row>
    <row r="561" spans="11:14">
      <c r="K561" s="219" t="s">
        <v>944</v>
      </c>
      <c r="L561" s="219" t="s">
        <v>945</v>
      </c>
      <c r="M561" s="219">
        <v>3500</v>
      </c>
      <c r="N561" s="145"/>
    </row>
    <row r="562" spans="11:14">
      <c r="K562" s="219" t="s">
        <v>946</v>
      </c>
      <c r="L562" s="219" t="s">
        <v>947</v>
      </c>
      <c r="M562" s="219">
        <v>4500</v>
      </c>
      <c r="N562" s="145"/>
    </row>
    <row r="563" spans="11:14">
      <c r="K563" s="219" t="s">
        <v>948</v>
      </c>
      <c r="L563" s="219" t="s">
        <v>949</v>
      </c>
      <c r="M563" s="219">
        <v>2250</v>
      </c>
      <c r="N563" s="145"/>
    </row>
    <row r="564" spans="11:14">
      <c r="K564" s="219" t="s">
        <v>950</v>
      </c>
      <c r="L564" s="219" t="s">
        <v>951</v>
      </c>
      <c r="M564" s="219">
        <v>2250</v>
      </c>
      <c r="N564" s="145"/>
    </row>
    <row r="565" spans="11:14">
      <c r="K565" s="219" t="s">
        <v>952</v>
      </c>
      <c r="L565" s="219" t="s">
        <v>953</v>
      </c>
      <c r="M565" s="219">
        <v>1875</v>
      </c>
      <c r="N565" s="145"/>
    </row>
    <row r="566" spans="11:14">
      <c r="K566" s="219" t="s">
        <v>954</v>
      </c>
      <c r="L566" s="219" t="s">
        <v>955</v>
      </c>
      <c r="M566" s="219">
        <v>1875</v>
      </c>
      <c r="N566" s="145"/>
    </row>
    <row r="567" spans="11:14">
      <c r="K567" s="219" t="s">
        <v>956</v>
      </c>
      <c r="L567" s="219" t="s">
        <v>957</v>
      </c>
      <c r="M567" s="219">
        <v>3040</v>
      </c>
      <c r="N567" s="145"/>
    </row>
    <row r="568" spans="11:14">
      <c r="K568" s="219" t="s">
        <v>958</v>
      </c>
      <c r="L568" s="219" t="s">
        <v>957</v>
      </c>
      <c r="M568" s="219">
        <v>3600</v>
      </c>
      <c r="N568" s="145"/>
    </row>
    <row r="569" spans="11:14">
      <c r="K569" s="219" t="s">
        <v>959</v>
      </c>
      <c r="L569" s="219" t="s">
        <v>960</v>
      </c>
      <c r="M569" s="219">
        <v>2070</v>
      </c>
      <c r="N569" s="145"/>
    </row>
    <row r="570" spans="11:14">
      <c r="K570" s="219" t="s">
        <v>961</v>
      </c>
      <c r="L570" s="219" t="s">
        <v>962</v>
      </c>
      <c r="M570" s="219">
        <v>2250</v>
      </c>
      <c r="N570" s="145"/>
    </row>
    <row r="571" spans="11:14">
      <c r="K571" s="219" t="s">
        <v>963</v>
      </c>
      <c r="L571" s="219" t="s">
        <v>964</v>
      </c>
      <c r="M571" s="219">
        <v>2682</v>
      </c>
      <c r="N571" s="145"/>
    </row>
    <row r="572" spans="11:14">
      <c r="K572" s="219" t="s">
        <v>965</v>
      </c>
      <c r="L572" s="219" t="s">
        <v>966</v>
      </c>
      <c r="M572" s="219">
        <v>13320</v>
      </c>
      <c r="N572" s="145"/>
    </row>
    <row r="573" spans="11:14">
      <c r="K573" s="219" t="s">
        <v>967</v>
      </c>
      <c r="L573" s="219" t="s">
        <v>968</v>
      </c>
      <c r="M573" s="219">
        <v>6650</v>
      </c>
      <c r="N573" s="145"/>
    </row>
    <row r="574" spans="11:14">
      <c r="K574" s="219" t="s">
        <v>969</v>
      </c>
      <c r="L574" s="219" t="s">
        <v>970</v>
      </c>
      <c r="M574" s="219">
        <v>6650</v>
      </c>
      <c r="N574" s="145"/>
    </row>
    <row r="575" spans="11:14">
      <c r="K575" s="219" t="s">
        <v>971</v>
      </c>
      <c r="L575" s="219" t="s">
        <v>972</v>
      </c>
      <c r="M575" s="219">
        <v>6650</v>
      </c>
      <c r="N575" s="145"/>
    </row>
    <row r="576" spans="11:14">
      <c r="K576" s="219" t="s">
        <v>973</v>
      </c>
      <c r="L576" s="219" t="s">
        <v>974</v>
      </c>
      <c r="M576" s="219">
        <v>6650</v>
      </c>
      <c r="N576" s="145"/>
    </row>
    <row r="577" spans="11:14">
      <c r="K577" s="219" t="s">
        <v>975</v>
      </c>
      <c r="L577" s="219" t="s">
        <v>976</v>
      </c>
      <c r="M577" s="219">
        <v>1280</v>
      </c>
      <c r="N577" s="145"/>
    </row>
    <row r="578" spans="11:14">
      <c r="K578" s="219" t="s">
        <v>977</v>
      </c>
      <c r="L578" s="219" t="s">
        <v>978</v>
      </c>
      <c r="M578" s="219">
        <v>3400</v>
      </c>
      <c r="N578" s="145"/>
    </row>
    <row r="579" spans="11:14">
      <c r="K579" s="219" t="s">
        <v>979</v>
      </c>
      <c r="L579" s="219" t="s">
        <v>980</v>
      </c>
      <c r="M579" s="219">
        <v>4250</v>
      </c>
      <c r="N579" s="145"/>
    </row>
    <row r="580" spans="11:14">
      <c r="K580" s="219" t="s">
        <v>981</v>
      </c>
      <c r="L580" s="219" t="s">
        <v>982</v>
      </c>
      <c r="M580" s="219">
        <v>4250</v>
      </c>
      <c r="N580" s="145"/>
    </row>
    <row r="581" spans="11:14">
      <c r="K581" s="219" t="s">
        <v>983</v>
      </c>
      <c r="L581" s="219" t="s">
        <v>984</v>
      </c>
      <c r="M581" s="219">
        <v>1275</v>
      </c>
      <c r="N581" s="145"/>
    </row>
    <row r="582" spans="11:14">
      <c r="K582" s="219" t="s">
        <v>985</v>
      </c>
      <c r="L582" s="219" t="s">
        <v>986</v>
      </c>
      <c r="M582" s="219">
        <v>4675</v>
      </c>
      <c r="N582" s="145"/>
    </row>
    <row r="583" spans="11:14">
      <c r="K583" s="219" t="s">
        <v>987</v>
      </c>
      <c r="L583" s="219" t="s">
        <v>988</v>
      </c>
      <c r="M583" s="219">
        <v>8330</v>
      </c>
      <c r="N583" s="145"/>
    </row>
    <row r="584" spans="11:14">
      <c r="K584" s="219" t="s">
        <v>989</v>
      </c>
      <c r="L584" s="219" t="s">
        <v>990</v>
      </c>
      <c r="M584" s="219">
        <v>12750</v>
      </c>
      <c r="N584" s="145"/>
    </row>
    <row r="585" spans="11:14">
      <c r="K585" s="219" t="s">
        <v>991</v>
      </c>
      <c r="L585" s="219" t="s">
        <v>992</v>
      </c>
      <c r="M585" s="219">
        <v>2890</v>
      </c>
      <c r="N585" s="145"/>
    </row>
    <row r="586" spans="11:14">
      <c r="K586" s="219" t="s">
        <v>993</v>
      </c>
      <c r="L586" s="219" t="s">
        <v>994</v>
      </c>
      <c r="M586" s="219">
        <v>9775</v>
      </c>
      <c r="N586" s="145"/>
    </row>
    <row r="587" spans="11:14">
      <c r="K587" s="219" t="s">
        <v>995</v>
      </c>
      <c r="L587" s="219" t="s">
        <v>996</v>
      </c>
      <c r="M587" s="219">
        <v>4250</v>
      </c>
      <c r="N587" s="145"/>
    </row>
    <row r="588" spans="11:14">
      <c r="K588" s="219" t="s">
        <v>997</v>
      </c>
      <c r="L588" s="219" t="s">
        <v>998</v>
      </c>
      <c r="M588" s="219">
        <v>1105</v>
      </c>
      <c r="N588" s="145"/>
    </row>
    <row r="589" spans="11:14">
      <c r="K589" s="219" t="s">
        <v>999</v>
      </c>
      <c r="L589" s="219" t="s">
        <v>1000</v>
      </c>
      <c r="M589" s="219">
        <v>2125</v>
      </c>
      <c r="N589" s="145"/>
    </row>
    <row r="590" spans="11:14">
      <c r="K590" s="219" t="s">
        <v>1001</v>
      </c>
      <c r="L590" s="219" t="s">
        <v>1002</v>
      </c>
      <c r="M590" s="219">
        <v>2295</v>
      </c>
      <c r="N590" s="145"/>
    </row>
    <row r="591" spans="11:14">
      <c r="K591" s="219" t="s">
        <v>1003</v>
      </c>
      <c r="L591" s="219" t="s">
        <v>1004</v>
      </c>
      <c r="M591" s="219">
        <v>3230</v>
      </c>
      <c r="N591" s="145"/>
    </row>
    <row r="592" spans="11:14">
      <c r="K592" s="219" t="s">
        <v>1005</v>
      </c>
      <c r="L592" s="219" t="s">
        <v>1006</v>
      </c>
      <c r="M592" s="219">
        <v>3400</v>
      </c>
      <c r="N592" s="145"/>
    </row>
    <row r="593" spans="11:14">
      <c r="K593" s="219" t="s">
        <v>1007</v>
      </c>
      <c r="L593" s="219" t="s">
        <v>1008</v>
      </c>
      <c r="M593" s="219">
        <v>4250</v>
      </c>
      <c r="N593" s="145"/>
    </row>
    <row r="594" spans="11:14">
      <c r="K594" s="219" t="s">
        <v>1009</v>
      </c>
      <c r="L594" s="219" t="s">
        <v>1010</v>
      </c>
      <c r="M594" s="219">
        <v>6630</v>
      </c>
      <c r="N594" s="145"/>
    </row>
    <row r="595" spans="11:14">
      <c r="K595" s="219" t="s">
        <v>1011</v>
      </c>
      <c r="L595" s="219" t="s">
        <v>1012</v>
      </c>
      <c r="M595" s="219">
        <v>7650</v>
      </c>
      <c r="N595" s="145"/>
    </row>
    <row r="596" spans="11:14">
      <c r="K596" s="219" t="s">
        <v>1013</v>
      </c>
      <c r="L596" s="219" t="s">
        <v>1014</v>
      </c>
      <c r="M596" s="219">
        <v>2380</v>
      </c>
      <c r="N596" s="145"/>
    </row>
    <row r="597" spans="11:14">
      <c r="K597" s="219" t="s">
        <v>1015</v>
      </c>
      <c r="L597" s="219" t="s">
        <v>1016</v>
      </c>
      <c r="M597" s="219">
        <v>2600</v>
      </c>
      <c r="N597" s="145"/>
    </row>
    <row r="598" spans="11:14">
      <c r="K598" s="219" t="s">
        <v>1017</v>
      </c>
      <c r="L598" s="219" t="s">
        <v>1018</v>
      </c>
      <c r="M598" s="219">
        <v>2680</v>
      </c>
      <c r="N598" s="145"/>
    </row>
    <row r="599" spans="11:14">
      <c r="K599" s="219" t="s">
        <v>1019</v>
      </c>
      <c r="L599" s="219" t="s">
        <v>1020</v>
      </c>
      <c r="M599" s="219">
        <v>3500</v>
      </c>
      <c r="N599" s="145"/>
    </row>
    <row r="600" spans="11:14">
      <c r="K600" s="219" t="s">
        <v>1021</v>
      </c>
      <c r="L600" s="219" t="s">
        <v>1022</v>
      </c>
      <c r="M600" s="219">
        <v>2400</v>
      </c>
      <c r="N600" s="145"/>
    </row>
    <row r="601" spans="11:14">
      <c r="K601" s="219" t="s">
        <v>1023</v>
      </c>
      <c r="L601" s="219" t="s">
        <v>1024</v>
      </c>
      <c r="M601" s="219">
        <v>2400</v>
      </c>
      <c r="N601" s="145"/>
    </row>
    <row r="602" spans="11:14">
      <c r="K602" s="219" t="s">
        <v>1025</v>
      </c>
      <c r="L602" s="219" t="s">
        <v>1026</v>
      </c>
      <c r="M602" s="219">
        <v>3320</v>
      </c>
      <c r="N602" s="145"/>
    </row>
    <row r="603" spans="11:14">
      <c r="K603" s="219" t="s">
        <v>1027</v>
      </c>
      <c r="L603" s="219" t="s">
        <v>1028</v>
      </c>
      <c r="M603" s="219">
        <v>3320</v>
      </c>
      <c r="N603" s="145"/>
    </row>
    <row r="604" spans="11:14">
      <c r="K604" s="219" t="s">
        <v>1029</v>
      </c>
      <c r="L604" s="219" t="s">
        <v>1030</v>
      </c>
      <c r="M604" s="219">
        <v>3320</v>
      </c>
      <c r="N604" s="145"/>
    </row>
    <row r="605" spans="11:14">
      <c r="K605" s="219" t="s">
        <v>1031</v>
      </c>
      <c r="L605" s="219" t="s">
        <v>1032</v>
      </c>
      <c r="M605" s="219">
        <v>3320</v>
      </c>
      <c r="N605" s="145"/>
    </row>
    <row r="606" spans="11:14">
      <c r="K606" s="219" t="s">
        <v>1033</v>
      </c>
      <c r="L606" s="219" t="s">
        <v>1034</v>
      </c>
      <c r="M606" s="219">
        <v>3320</v>
      </c>
      <c r="N606" s="145"/>
    </row>
    <row r="607" spans="11:14">
      <c r="K607" s="219" t="s">
        <v>1035</v>
      </c>
      <c r="L607" s="219" t="s">
        <v>1036</v>
      </c>
      <c r="M607" s="219">
        <v>4240</v>
      </c>
      <c r="N607" s="145"/>
    </row>
    <row r="608" spans="11:14">
      <c r="K608" s="219" t="s">
        <v>1037</v>
      </c>
      <c r="L608" s="219" t="s">
        <v>1038</v>
      </c>
      <c r="M608" s="219">
        <v>4240</v>
      </c>
      <c r="N608" s="145"/>
    </row>
    <row r="609" spans="11:14">
      <c r="K609" s="219" t="s">
        <v>1039</v>
      </c>
      <c r="L609" s="219" t="s">
        <v>1040</v>
      </c>
      <c r="M609" s="219">
        <v>4240</v>
      </c>
      <c r="N609" s="145"/>
    </row>
    <row r="610" spans="11:14">
      <c r="K610" s="219" t="s">
        <v>1041</v>
      </c>
      <c r="L610" s="219" t="s">
        <v>1042</v>
      </c>
      <c r="M610" s="219">
        <v>4240</v>
      </c>
      <c r="N610" s="145"/>
    </row>
    <row r="611" spans="11:14">
      <c r="K611" s="219" t="s">
        <v>1043</v>
      </c>
      <c r="L611" s="219" t="s">
        <v>1044</v>
      </c>
      <c r="M611" s="219">
        <v>3320</v>
      </c>
      <c r="N611" s="145"/>
    </row>
    <row r="612" spans="11:14">
      <c r="K612" s="219" t="s">
        <v>1045</v>
      </c>
      <c r="L612" s="219" t="s">
        <v>1046</v>
      </c>
      <c r="M612" s="219">
        <v>432</v>
      </c>
      <c r="N612" s="145"/>
    </row>
    <row r="613" spans="11:14">
      <c r="K613" s="219" t="s">
        <v>1047</v>
      </c>
      <c r="L613" s="219" t="s">
        <v>1048</v>
      </c>
      <c r="M613" s="219">
        <v>432</v>
      </c>
      <c r="N613" s="145"/>
    </row>
    <row r="614" spans="11:14">
      <c r="K614" s="219" t="s">
        <v>1049</v>
      </c>
      <c r="L614" s="219" t="s">
        <v>1050</v>
      </c>
      <c r="M614" s="219">
        <v>432</v>
      </c>
      <c r="N614" s="145"/>
    </row>
    <row r="615" spans="11:14">
      <c r="K615" s="219" t="s">
        <v>1051</v>
      </c>
      <c r="L615" s="219" t="s">
        <v>1052</v>
      </c>
      <c r="M615" s="219">
        <v>432</v>
      </c>
      <c r="N615" s="145"/>
    </row>
    <row r="616" spans="11:14">
      <c r="K616" s="219" t="s">
        <v>1053</v>
      </c>
      <c r="L616" s="219" t="s">
        <v>1054</v>
      </c>
      <c r="M616" s="219">
        <v>432</v>
      </c>
      <c r="N616" s="145"/>
    </row>
    <row r="617" spans="11:14">
      <c r="K617" s="219" t="s">
        <v>1055</v>
      </c>
      <c r="L617" s="219" t="s">
        <v>1056</v>
      </c>
      <c r="M617" s="219">
        <v>630</v>
      </c>
      <c r="N617" s="145"/>
    </row>
    <row r="618" spans="11:14">
      <c r="K618" s="219" t="s">
        <v>1057</v>
      </c>
      <c r="L618" s="219" t="s">
        <v>1058</v>
      </c>
      <c r="M618" s="219">
        <v>630</v>
      </c>
      <c r="N618" s="145"/>
    </row>
    <row r="619" spans="11:14">
      <c r="K619" s="219" t="s">
        <v>1059</v>
      </c>
      <c r="L619" s="219" t="s">
        <v>1060</v>
      </c>
      <c r="M619" s="219">
        <v>630</v>
      </c>
      <c r="N619" s="145"/>
    </row>
    <row r="620" spans="11:14">
      <c r="K620" s="219" t="s">
        <v>1061</v>
      </c>
      <c r="L620" s="219" t="s">
        <v>1062</v>
      </c>
      <c r="M620" s="219">
        <v>630</v>
      </c>
      <c r="N620" s="145"/>
    </row>
    <row r="621" spans="11:14">
      <c r="K621" s="219" t="s">
        <v>1063</v>
      </c>
      <c r="L621" s="219" t="s">
        <v>1064</v>
      </c>
      <c r="M621" s="219">
        <v>630</v>
      </c>
      <c r="N621" s="145"/>
    </row>
    <row r="622" spans="11:14">
      <c r="K622" s="219" t="s">
        <v>1065</v>
      </c>
      <c r="L622" s="219" t="s">
        <v>1066</v>
      </c>
      <c r="M622" s="219">
        <v>630</v>
      </c>
      <c r="N622" s="145"/>
    </row>
    <row r="623" spans="11:14">
      <c r="K623" s="219" t="s">
        <v>1067</v>
      </c>
      <c r="L623" s="219" t="s">
        <v>1068</v>
      </c>
      <c r="M623" s="219">
        <v>630</v>
      </c>
      <c r="N623" s="145"/>
    </row>
    <row r="624" spans="11:14">
      <c r="K624" s="219" t="s">
        <v>1069</v>
      </c>
      <c r="L624" s="219" t="s">
        <v>1070</v>
      </c>
      <c r="M624" s="219">
        <v>630</v>
      </c>
      <c r="N624" s="145"/>
    </row>
    <row r="625" spans="11:14">
      <c r="K625" s="219" t="s">
        <v>1071</v>
      </c>
      <c r="L625" s="219" t="s">
        <v>1072</v>
      </c>
      <c r="M625" s="219">
        <v>630</v>
      </c>
      <c r="N625" s="145"/>
    </row>
    <row r="626" spans="11:14">
      <c r="K626" s="219" t="s">
        <v>1073</v>
      </c>
      <c r="L626" s="219" t="s">
        <v>1074</v>
      </c>
      <c r="M626" s="219">
        <v>630</v>
      </c>
      <c r="N626" s="145"/>
    </row>
    <row r="627" spans="11:14">
      <c r="K627" s="219" t="s">
        <v>1075</v>
      </c>
      <c r="L627" s="219" t="s">
        <v>1076</v>
      </c>
      <c r="M627" s="219">
        <v>1080</v>
      </c>
      <c r="N627" s="145"/>
    </row>
    <row r="628" spans="11:14">
      <c r="K628" s="219" t="s">
        <v>1077</v>
      </c>
      <c r="L628" s="219" t="s">
        <v>1078</v>
      </c>
      <c r="M628" s="219">
        <v>1080</v>
      </c>
      <c r="N628" s="145"/>
    </row>
    <row r="629" spans="11:14">
      <c r="K629" s="219" t="s">
        <v>1079</v>
      </c>
      <c r="L629" s="219" t="s">
        <v>1080</v>
      </c>
      <c r="M629" s="219">
        <v>1080</v>
      </c>
      <c r="N629" s="145"/>
    </row>
    <row r="630" spans="11:14">
      <c r="K630" s="219" t="s">
        <v>1081</v>
      </c>
      <c r="L630" s="219" t="s">
        <v>1082</v>
      </c>
      <c r="M630" s="219">
        <v>1080</v>
      </c>
      <c r="N630" s="145"/>
    </row>
    <row r="631" spans="11:14">
      <c r="K631" s="219" t="s">
        <v>1083</v>
      </c>
      <c r="L631" s="219" t="s">
        <v>1084</v>
      </c>
      <c r="M631" s="219">
        <v>1620</v>
      </c>
      <c r="N631" s="145"/>
    </row>
    <row r="632" spans="11:14">
      <c r="K632" s="219" t="s">
        <v>1085</v>
      </c>
      <c r="L632" s="219" t="s">
        <v>1086</v>
      </c>
      <c r="M632" s="219">
        <v>1620</v>
      </c>
      <c r="N632" s="145"/>
    </row>
    <row r="633" spans="11:14">
      <c r="K633" s="219" t="s">
        <v>1087</v>
      </c>
      <c r="L633" s="219" t="s">
        <v>1088</v>
      </c>
      <c r="M633" s="219">
        <v>1620</v>
      </c>
      <c r="N633" s="145"/>
    </row>
    <row r="634" spans="11:14">
      <c r="K634" s="219" t="s">
        <v>1089</v>
      </c>
      <c r="L634" s="219" t="s">
        <v>1090</v>
      </c>
      <c r="M634" s="219">
        <v>1620</v>
      </c>
      <c r="N634" s="145"/>
    </row>
    <row r="635" spans="11:14">
      <c r="K635" s="219" t="s">
        <v>1091</v>
      </c>
      <c r="L635" s="219" t="s">
        <v>1092</v>
      </c>
      <c r="M635" s="219">
        <v>1500</v>
      </c>
      <c r="N635" s="145"/>
    </row>
    <row r="636" spans="11:14">
      <c r="K636" s="219" t="s">
        <v>1093</v>
      </c>
      <c r="L636" s="219" t="s">
        <v>1094</v>
      </c>
      <c r="M636" s="219">
        <v>1500</v>
      </c>
      <c r="N636" s="145"/>
    </row>
    <row r="637" spans="11:14">
      <c r="K637" s="219" t="s">
        <v>1095</v>
      </c>
      <c r="L637" s="219" t="s">
        <v>1096</v>
      </c>
      <c r="M637" s="219">
        <v>2475</v>
      </c>
      <c r="N637" s="145"/>
    </row>
    <row r="638" spans="11:14">
      <c r="K638" s="219" t="s">
        <v>1097</v>
      </c>
      <c r="L638" s="219" t="s">
        <v>1098</v>
      </c>
      <c r="M638" s="219">
        <v>2475</v>
      </c>
      <c r="N638" s="145"/>
    </row>
    <row r="639" spans="11:14">
      <c r="K639" s="219" t="s">
        <v>1099</v>
      </c>
      <c r="L639" s="219" t="s">
        <v>1100</v>
      </c>
      <c r="M639" s="219">
        <v>2475</v>
      </c>
      <c r="N639" s="145"/>
    </row>
    <row r="640" spans="11:14">
      <c r="K640" s="219" t="s">
        <v>1101</v>
      </c>
      <c r="L640" s="219" t="s">
        <v>1102</v>
      </c>
      <c r="M640" s="219">
        <v>2475</v>
      </c>
      <c r="N640" s="145"/>
    </row>
    <row r="641" spans="11:14">
      <c r="K641" s="219" t="s">
        <v>1103</v>
      </c>
      <c r="L641" s="219" t="s">
        <v>1104</v>
      </c>
      <c r="M641" s="219">
        <v>960</v>
      </c>
      <c r="N641" s="145"/>
    </row>
    <row r="642" spans="11:14">
      <c r="K642" s="219" t="s">
        <v>1105</v>
      </c>
      <c r="L642" s="219" t="s">
        <v>1106</v>
      </c>
      <c r="M642" s="219">
        <v>960</v>
      </c>
      <c r="N642" s="145"/>
    </row>
    <row r="643" spans="11:14">
      <c r="K643" s="219" t="s">
        <v>1107</v>
      </c>
      <c r="L643" s="219" t="s">
        <v>1108</v>
      </c>
      <c r="M643" s="219">
        <v>960</v>
      </c>
      <c r="N643" s="145"/>
    </row>
    <row r="644" spans="11:14">
      <c r="K644" s="219" t="s">
        <v>1109</v>
      </c>
      <c r="L644" s="219" t="s">
        <v>1110</v>
      </c>
      <c r="M644" s="219">
        <v>960</v>
      </c>
      <c r="N644" s="145"/>
    </row>
    <row r="645" spans="11:14">
      <c r="K645" s="219" t="s">
        <v>1111</v>
      </c>
      <c r="L645" s="219" t="s">
        <v>1112</v>
      </c>
      <c r="M645" s="219">
        <v>800</v>
      </c>
      <c r="N645" s="145"/>
    </row>
    <row r="646" spans="11:14">
      <c r="K646" s="219" t="s">
        <v>1113</v>
      </c>
      <c r="L646" s="219" t="s">
        <v>1114</v>
      </c>
      <c r="M646" s="219">
        <v>800</v>
      </c>
      <c r="N646" s="145"/>
    </row>
    <row r="647" spans="11:14">
      <c r="K647" s="219" t="s">
        <v>1115</v>
      </c>
      <c r="L647" s="219" t="s">
        <v>1116</v>
      </c>
      <c r="M647" s="219">
        <v>1360</v>
      </c>
      <c r="N647" s="145"/>
    </row>
    <row r="648" spans="11:14">
      <c r="K648" s="219" t="s">
        <v>1117</v>
      </c>
      <c r="L648" s="219" t="s">
        <v>1118</v>
      </c>
      <c r="M648" s="219">
        <v>1360</v>
      </c>
      <c r="N648" s="145"/>
    </row>
    <row r="649" spans="11:14">
      <c r="K649" s="219" t="s">
        <v>1119</v>
      </c>
      <c r="L649" s="219" t="s">
        <v>1120</v>
      </c>
      <c r="M649" s="219">
        <v>2000</v>
      </c>
      <c r="N649" s="145"/>
    </row>
    <row r="650" spans="11:14">
      <c r="K650" s="219" t="s">
        <v>1121</v>
      </c>
      <c r="L650" s="219" t="s">
        <v>1122</v>
      </c>
      <c r="M650" s="219">
        <v>2000</v>
      </c>
      <c r="N650" s="145"/>
    </row>
    <row r="651" spans="11:14">
      <c r="K651" s="219" t="s">
        <v>1123</v>
      </c>
      <c r="L651" s="219" t="s">
        <v>1124</v>
      </c>
      <c r="M651" s="219">
        <v>1440</v>
      </c>
      <c r="N651" s="145"/>
    </row>
    <row r="652" spans="11:14">
      <c r="K652" s="219" t="s">
        <v>1125</v>
      </c>
      <c r="L652" s="219" t="s">
        <v>1126</v>
      </c>
      <c r="M652" s="219">
        <v>1440</v>
      </c>
      <c r="N652" s="145"/>
    </row>
    <row r="653" spans="11:14">
      <c r="K653" s="219" t="s">
        <v>1127</v>
      </c>
      <c r="L653" s="219" t="s">
        <v>1128</v>
      </c>
      <c r="M653" s="219">
        <v>1440</v>
      </c>
      <c r="N653" s="145"/>
    </row>
    <row r="654" spans="11:14">
      <c r="K654" s="219" t="s">
        <v>1129</v>
      </c>
      <c r="L654" s="219" t="s">
        <v>1130</v>
      </c>
      <c r="M654" s="219">
        <v>2720</v>
      </c>
      <c r="N654" s="145"/>
    </row>
    <row r="655" spans="11:14">
      <c r="K655" s="219" t="s">
        <v>1131</v>
      </c>
      <c r="L655" s="219" t="s">
        <v>1132</v>
      </c>
      <c r="M655" s="219">
        <v>2720</v>
      </c>
      <c r="N655" s="145"/>
    </row>
    <row r="656" spans="11:14">
      <c r="K656" s="219" t="s">
        <v>1133</v>
      </c>
      <c r="L656" s="219" t="s">
        <v>1134</v>
      </c>
      <c r="M656" s="219">
        <v>800</v>
      </c>
      <c r="N656" s="145"/>
    </row>
    <row r="657" spans="11:14">
      <c r="K657" s="219" t="s">
        <v>1135</v>
      </c>
      <c r="L657" s="219" t="s">
        <v>1136</v>
      </c>
      <c r="M657" s="219">
        <v>800</v>
      </c>
      <c r="N657" s="145"/>
    </row>
    <row r="658" spans="11:14">
      <c r="K658" s="219" t="s">
        <v>1137</v>
      </c>
      <c r="L658" s="219" t="s">
        <v>1138</v>
      </c>
      <c r="M658" s="219">
        <v>1200</v>
      </c>
      <c r="N658" s="145"/>
    </row>
    <row r="659" spans="11:14">
      <c r="K659" s="219" t="s">
        <v>1139</v>
      </c>
      <c r="L659" s="219" t="s">
        <v>1140</v>
      </c>
      <c r="M659" s="219">
        <v>1200</v>
      </c>
      <c r="N659" s="145"/>
    </row>
    <row r="660" spans="11:14">
      <c r="K660" s="219" t="s">
        <v>1141</v>
      </c>
      <c r="L660" s="219" t="s">
        <v>1142</v>
      </c>
      <c r="M660" s="219">
        <v>975</v>
      </c>
      <c r="N660" s="145"/>
    </row>
    <row r="661" spans="11:14">
      <c r="K661" s="219" t="s">
        <v>1143</v>
      </c>
      <c r="L661" s="219" t="s">
        <v>1144</v>
      </c>
      <c r="M661" s="219">
        <v>975</v>
      </c>
      <c r="N661" s="145"/>
    </row>
    <row r="662" spans="11:14">
      <c r="K662" s="219" t="s">
        <v>1145</v>
      </c>
      <c r="L662" s="219" t="s">
        <v>1146</v>
      </c>
      <c r="M662" s="219">
        <v>1125</v>
      </c>
      <c r="N662" s="145"/>
    </row>
    <row r="663" spans="11:14">
      <c r="K663" s="219" t="s">
        <v>1147</v>
      </c>
      <c r="L663" s="219" t="s">
        <v>1148</v>
      </c>
      <c r="M663" s="219">
        <v>1125</v>
      </c>
      <c r="N663" s="145"/>
    </row>
    <row r="664" spans="11:14">
      <c r="K664" s="219" t="s">
        <v>1149</v>
      </c>
      <c r="L664" s="219" t="s">
        <v>1150</v>
      </c>
      <c r="M664" s="219">
        <v>1500</v>
      </c>
      <c r="N664" s="145"/>
    </row>
    <row r="665" spans="11:14">
      <c r="K665" s="219" t="s">
        <v>1151</v>
      </c>
      <c r="L665" s="219" t="s">
        <v>1152</v>
      </c>
      <c r="M665" s="219">
        <v>1875</v>
      </c>
      <c r="N665" s="145"/>
    </row>
    <row r="666" spans="11:14">
      <c r="K666" s="219" t="s">
        <v>1153</v>
      </c>
      <c r="L666" s="219" t="s">
        <v>1154</v>
      </c>
      <c r="M666" s="219">
        <v>1875</v>
      </c>
      <c r="N666" s="145"/>
    </row>
    <row r="667" spans="11:14">
      <c r="K667" s="219" t="s">
        <v>1155</v>
      </c>
      <c r="L667" s="219" t="s">
        <v>1156</v>
      </c>
      <c r="M667" s="219">
        <v>1875</v>
      </c>
      <c r="N667" s="145"/>
    </row>
    <row r="668" spans="11:14">
      <c r="K668" s="219" t="s">
        <v>1157</v>
      </c>
      <c r="L668" s="219" t="s">
        <v>1158</v>
      </c>
      <c r="M668" s="219">
        <v>3750</v>
      </c>
      <c r="N668" s="145"/>
    </row>
    <row r="669" spans="11:14">
      <c r="K669" s="219" t="s">
        <v>1159</v>
      </c>
      <c r="L669" s="219" t="s">
        <v>1160</v>
      </c>
      <c r="M669" s="219">
        <v>1020</v>
      </c>
      <c r="N669" s="145"/>
    </row>
    <row r="670" spans="11:14">
      <c r="K670" s="219" t="s">
        <v>1161</v>
      </c>
      <c r="L670" s="219" t="s">
        <v>1162</v>
      </c>
      <c r="M670" s="219">
        <v>1020</v>
      </c>
      <c r="N670" s="145"/>
    </row>
    <row r="671" spans="11:14">
      <c r="K671" s="219" t="s">
        <v>1163</v>
      </c>
      <c r="L671" s="219" t="s">
        <v>1164</v>
      </c>
      <c r="M671" s="219">
        <v>1020</v>
      </c>
      <c r="N671" s="145"/>
    </row>
    <row r="672" spans="11:14">
      <c r="K672" s="219" t="s">
        <v>1165</v>
      </c>
      <c r="L672" s="219" t="s">
        <v>1166</v>
      </c>
      <c r="M672" s="219">
        <v>1020</v>
      </c>
      <c r="N672" s="145"/>
    </row>
    <row r="673" spans="11:14">
      <c r="K673" s="219" t="s">
        <v>1167</v>
      </c>
      <c r="L673" s="219" t="s">
        <v>1168</v>
      </c>
      <c r="M673" s="219">
        <v>1600</v>
      </c>
      <c r="N673" s="145"/>
    </row>
    <row r="674" spans="11:14">
      <c r="K674" s="219" t="s">
        <v>1169</v>
      </c>
      <c r="L674" s="219" t="s">
        <v>1170</v>
      </c>
      <c r="M674" s="219">
        <v>1600</v>
      </c>
      <c r="N674" s="145"/>
    </row>
    <row r="675" spans="11:14">
      <c r="K675" s="219" t="s">
        <v>1171</v>
      </c>
      <c r="L675" s="219" t="s">
        <v>1172</v>
      </c>
      <c r="M675" s="219">
        <v>1600</v>
      </c>
      <c r="N675" s="145"/>
    </row>
    <row r="676" spans="11:14">
      <c r="K676" s="219" t="s">
        <v>1173</v>
      </c>
      <c r="L676" s="219" t="s">
        <v>1174</v>
      </c>
      <c r="M676" s="219">
        <v>1600</v>
      </c>
      <c r="N676" s="145"/>
    </row>
    <row r="677" spans="11:14">
      <c r="K677" s="219" t="s">
        <v>1175</v>
      </c>
      <c r="L677" s="219" t="s">
        <v>1176</v>
      </c>
      <c r="M677" s="219">
        <v>1600</v>
      </c>
      <c r="N677" s="145"/>
    </row>
    <row r="678" spans="11:14">
      <c r="K678" s="219" t="s">
        <v>1177</v>
      </c>
      <c r="L678" s="219" t="s">
        <v>1178</v>
      </c>
      <c r="M678" s="219">
        <v>1600</v>
      </c>
      <c r="N678" s="145"/>
    </row>
    <row r="679" spans="11:14">
      <c r="K679" s="219" t="s">
        <v>1179</v>
      </c>
      <c r="L679" s="219" t="s">
        <v>1180</v>
      </c>
      <c r="M679" s="219">
        <v>2400</v>
      </c>
      <c r="N679" s="145"/>
    </row>
    <row r="680" spans="11:14">
      <c r="K680" s="219" t="s">
        <v>1181</v>
      </c>
      <c r="L680" s="219" t="s">
        <v>1182</v>
      </c>
      <c r="M680" s="219">
        <v>2400</v>
      </c>
      <c r="N680" s="145"/>
    </row>
    <row r="681" spans="11:14">
      <c r="K681" s="219" t="s">
        <v>1183</v>
      </c>
      <c r="L681" s="219" t="s">
        <v>1184</v>
      </c>
      <c r="M681" s="219">
        <v>1870</v>
      </c>
      <c r="N681" s="145"/>
    </row>
    <row r="682" spans="11:14">
      <c r="K682" s="219" t="s">
        <v>1185</v>
      </c>
      <c r="L682" s="219" t="s">
        <v>1186</v>
      </c>
      <c r="M682" s="219">
        <v>1870</v>
      </c>
      <c r="N682" s="145"/>
    </row>
    <row r="683" spans="11:14">
      <c r="K683" s="219" t="s">
        <v>1187</v>
      </c>
      <c r="L683" s="219" t="s">
        <v>1188</v>
      </c>
      <c r="M683" s="219">
        <v>3420</v>
      </c>
      <c r="N683" s="145"/>
    </row>
    <row r="684" spans="11:14">
      <c r="K684" s="219" t="s">
        <v>1189</v>
      </c>
      <c r="L684" s="219" t="s">
        <v>1190</v>
      </c>
      <c r="M684" s="219">
        <v>1275</v>
      </c>
      <c r="N684" s="145"/>
    </row>
    <row r="685" spans="11:14">
      <c r="K685" s="219" t="s">
        <v>1191</v>
      </c>
      <c r="L685" s="219" t="s">
        <v>1192</v>
      </c>
      <c r="M685" s="219">
        <v>1700</v>
      </c>
      <c r="N685" s="145"/>
    </row>
    <row r="686" spans="11:14">
      <c r="K686" s="219" t="s">
        <v>1193</v>
      </c>
      <c r="L686" s="219" t="s">
        <v>1194</v>
      </c>
      <c r="M686" s="219">
        <v>2125</v>
      </c>
      <c r="N686" s="145"/>
    </row>
    <row r="687" spans="11:14">
      <c r="K687" s="219" t="s">
        <v>1195</v>
      </c>
      <c r="L687" s="219" t="s">
        <v>1196</v>
      </c>
      <c r="M687" s="219">
        <v>2550</v>
      </c>
      <c r="N687" s="145"/>
    </row>
    <row r="688" spans="11:14">
      <c r="K688" s="219" t="s">
        <v>1197</v>
      </c>
      <c r="L688" s="219" t="s">
        <v>1198</v>
      </c>
      <c r="M688" s="219">
        <v>3400</v>
      </c>
      <c r="N688" s="145"/>
    </row>
    <row r="689" spans="11:14">
      <c r="K689" s="219" t="s">
        <v>1199</v>
      </c>
      <c r="L689" s="219" t="s">
        <v>1200</v>
      </c>
      <c r="M689" s="219">
        <v>4250</v>
      </c>
      <c r="N689" s="145"/>
    </row>
    <row r="690" spans="11:14">
      <c r="K690" s="219" t="s">
        <v>1201</v>
      </c>
      <c r="L690" s="219" t="s">
        <v>1202</v>
      </c>
      <c r="M690" s="219">
        <v>900</v>
      </c>
      <c r="N690" s="145"/>
    </row>
    <row r="691" spans="11:14">
      <c r="K691" s="219" t="s">
        <v>1203</v>
      </c>
      <c r="L691" s="219" t="s">
        <v>1204</v>
      </c>
      <c r="M691" s="219">
        <v>900</v>
      </c>
      <c r="N691" s="145"/>
    </row>
    <row r="692" spans="11:14">
      <c r="K692" s="219" t="s">
        <v>1205</v>
      </c>
      <c r="L692" s="219" t="s">
        <v>1206</v>
      </c>
      <c r="M692" s="219">
        <v>1350</v>
      </c>
      <c r="N692" s="145"/>
    </row>
    <row r="693" spans="11:14">
      <c r="K693" s="219" t="s">
        <v>1207</v>
      </c>
      <c r="L693" s="219" t="s">
        <v>1208</v>
      </c>
      <c r="M693" s="219">
        <v>1350</v>
      </c>
      <c r="N693" s="145"/>
    </row>
    <row r="694" spans="11:14">
      <c r="K694" s="219" t="s">
        <v>1209</v>
      </c>
      <c r="L694" s="219" t="s">
        <v>1210</v>
      </c>
      <c r="M694" s="219">
        <v>1800</v>
      </c>
      <c r="N694" s="145"/>
    </row>
    <row r="695" spans="11:14">
      <c r="K695" s="219" t="s">
        <v>1211</v>
      </c>
      <c r="L695" s="219" t="s">
        <v>1212</v>
      </c>
      <c r="M695" s="219">
        <v>1800</v>
      </c>
      <c r="N695" s="145"/>
    </row>
    <row r="696" spans="11:14">
      <c r="K696" s="219" t="s">
        <v>1213</v>
      </c>
      <c r="L696" s="219" t="s">
        <v>1214</v>
      </c>
      <c r="M696" s="219">
        <v>2250</v>
      </c>
      <c r="N696" s="145"/>
    </row>
    <row r="697" spans="11:14">
      <c r="K697" s="219" t="s">
        <v>1215</v>
      </c>
      <c r="L697" s="219" t="s">
        <v>1216</v>
      </c>
      <c r="M697" s="219">
        <v>2250</v>
      </c>
      <c r="N697" s="145"/>
    </row>
    <row r="698" spans="11:14">
      <c r="K698" s="219" t="s">
        <v>1217</v>
      </c>
      <c r="L698" s="219" t="s">
        <v>1218</v>
      </c>
      <c r="M698" s="219">
        <v>2700</v>
      </c>
      <c r="N698" s="145"/>
    </row>
    <row r="699" spans="11:14">
      <c r="K699" s="219" t="s">
        <v>1219</v>
      </c>
      <c r="L699" s="219" t="s">
        <v>1220</v>
      </c>
      <c r="M699" s="219">
        <v>2700</v>
      </c>
      <c r="N699" s="145"/>
    </row>
    <row r="700" spans="11:14">
      <c r="K700" s="219" t="s">
        <v>1221</v>
      </c>
      <c r="L700" s="219" t="s">
        <v>1222</v>
      </c>
      <c r="M700" s="219">
        <v>3600</v>
      </c>
      <c r="N700" s="145"/>
    </row>
    <row r="701" spans="11:14">
      <c r="K701" s="219" t="s">
        <v>1223</v>
      </c>
      <c r="L701" s="219" t="s">
        <v>1224</v>
      </c>
      <c r="M701" s="219">
        <v>3600</v>
      </c>
      <c r="N701" s="145"/>
    </row>
    <row r="702" spans="11:14">
      <c r="K702" s="219" t="s">
        <v>1225</v>
      </c>
      <c r="L702" s="219" t="s">
        <v>1214</v>
      </c>
      <c r="M702" s="219">
        <v>4500</v>
      </c>
      <c r="N702" s="145"/>
    </row>
    <row r="703" spans="11:14">
      <c r="K703" s="219" t="s">
        <v>1226</v>
      </c>
      <c r="L703" s="219" t="s">
        <v>1216</v>
      </c>
      <c r="M703" s="219">
        <v>4500</v>
      </c>
      <c r="N703" s="145"/>
    </row>
    <row r="704" spans="11:14">
      <c r="K704" s="219" t="s">
        <v>1227</v>
      </c>
      <c r="L704" s="219" t="s">
        <v>1228</v>
      </c>
      <c r="M704" s="219">
        <v>1275</v>
      </c>
      <c r="N704" s="145"/>
    </row>
    <row r="705" spans="11:14">
      <c r="K705" s="219" t="s">
        <v>1229</v>
      </c>
      <c r="L705" s="219" t="s">
        <v>1230</v>
      </c>
      <c r="M705" s="219">
        <v>1275</v>
      </c>
      <c r="N705" s="145"/>
    </row>
    <row r="706" spans="11:14">
      <c r="K706" s="219" t="s">
        <v>1231</v>
      </c>
      <c r="L706" s="219" t="s">
        <v>1232</v>
      </c>
      <c r="M706" s="219">
        <v>1700</v>
      </c>
      <c r="N706" s="145"/>
    </row>
    <row r="707" spans="11:14">
      <c r="K707" s="219" t="s">
        <v>1233</v>
      </c>
      <c r="L707" s="219" t="s">
        <v>1234</v>
      </c>
      <c r="M707" s="219">
        <v>1700</v>
      </c>
      <c r="N707" s="145"/>
    </row>
    <row r="708" spans="11:14">
      <c r="K708" s="219" t="s">
        <v>1235</v>
      </c>
      <c r="L708" s="219" t="s">
        <v>1236</v>
      </c>
      <c r="M708" s="219">
        <v>2125</v>
      </c>
      <c r="N708" s="145"/>
    </row>
    <row r="709" spans="11:14">
      <c r="K709" s="219" t="s">
        <v>1237</v>
      </c>
      <c r="L709" s="219" t="s">
        <v>1238</v>
      </c>
      <c r="M709" s="219">
        <v>2125</v>
      </c>
      <c r="N709" s="145"/>
    </row>
    <row r="710" spans="11:14">
      <c r="K710" s="219" t="s">
        <v>1239</v>
      </c>
      <c r="L710" s="219" t="s">
        <v>1240</v>
      </c>
      <c r="M710" s="219">
        <v>2550</v>
      </c>
      <c r="N710" s="145"/>
    </row>
    <row r="711" spans="11:14">
      <c r="K711" s="219" t="s">
        <v>1241</v>
      </c>
      <c r="L711" s="219" t="s">
        <v>1242</v>
      </c>
      <c r="M711" s="219">
        <v>2550</v>
      </c>
      <c r="N711" s="145"/>
    </row>
    <row r="712" spans="11:14">
      <c r="K712" s="219" t="s">
        <v>1243</v>
      </c>
      <c r="L712" s="219" t="s">
        <v>1244</v>
      </c>
      <c r="M712" s="219">
        <v>4250</v>
      </c>
      <c r="N712" s="145"/>
    </row>
    <row r="713" spans="11:14">
      <c r="K713" s="219" t="s">
        <v>1245</v>
      </c>
      <c r="L713" s="219" t="s">
        <v>1246</v>
      </c>
      <c r="M713" s="219">
        <v>4250</v>
      </c>
      <c r="N713" s="145"/>
    </row>
    <row r="714" spans="11:14">
      <c r="K714" s="219" t="s">
        <v>1247</v>
      </c>
      <c r="L714" s="219" t="s">
        <v>1248</v>
      </c>
      <c r="M714" s="219">
        <v>3400</v>
      </c>
      <c r="N714" s="145"/>
    </row>
    <row r="715" spans="11:14">
      <c r="K715" s="219" t="s">
        <v>1249</v>
      </c>
      <c r="L715" s="219" t="s">
        <v>1250</v>
      </c>
      <c r="M715" s="219">
        <v>3400</v>
      </c>
      <c r="N715" s="145"/>
    </row>
    <row r="716" spans="11:14">
      <c r="K716" s="219" t="s">
        <v>1251</v>
      </c>
      <c r="L716" s="219" t="s">
        <v>1252</v>
      </c>
      <c r="M716" s="219">
        <v>1350</v>
      </c>
      <c r="N716" s="145"/>
    </row>
    <row r="717" spans="11:14">
      <c r="K717" s="219" t="s">
        <v>1253</v>
      </c>
      <c r="L717" s="219" t="s">
        <v>1254</v>
      </c>
      <c r="M717" s="219">
        <v>1350</v>
      </c>
      <c r="N717" s="145"/>
    </row>
    <row r="718" spans="11:14">
      <c r="K718" s="219" t="s">
        <v>1255</v>
      </c>
      <c r="L718" s="219" t="s">
        <v>1256</v>
      </c>
      <c r="M718" s="219">
        <v>1800</v>
      </c>
      <c r="N718" s="145"/>
    </row>
    <row r="719" spans="11:14">
      <c r="K719" s="219" t="s">
        <v>1257</v>
      </c>
      <c r="L719" s="219" t="s">
        <v>1258</v>
      </c>
      <c r="M719" s="219">
        <v>1800</v>
      </c>
      <c r="N719" s="145"/>
    </row>
    <row r="720" spans="11:14">
      <c r="K720" s="219" t="s">
        <v>1259</v>
      </c>
      <c r="L720" s="219" t="s">
        <v>1260</v>
      </c>
      <c r="M720" s="219">
        <v>2250</v>
      </c>
      <c r="N720" s="145"/>
    </row>
    <row r="721" spans="11:14">
      <c r="K721" s="219" t="s">
        <v>1261</v>
      </c>
      <c r="L721" s="219" t="s">
        <v>1262</v>
      </c>
      <c r="M721" s="219">
        <v>2250</v>
      </c>
      <c r="N721" s="145"/>
    </row>
    <row r="722" spans="11:14">
      <c r="K722" s="219" t="s">
        <v>1263</v>
      </c>
      <c r="L722" s="219" t="s">
        <v>1264</v>
      </c>
      <c r="M722" s="219">
        <v>2700</v>
      </c>
      <c r="N722" s="145"/>
    </row>
    <row r="723" spans="11:14">
      <c r="K723" s="219" t="s">
        <v>1265</v>
      </c>
      <c r="L723" s="219" t="s">
        <v>1266</v>
      </c>
      <c r="M723" s="219">
        <v>2700</v>
      </c>
      <c r="N723" s="145"/>
    </row>
    <row r="724" spans="11:14">
      <c r="K724" s="219" t="s">
        <v>1267</v>
      </c>
      <c r="L724" s="219" t="s">
        <v>1268</v>
      </c>
      <c r="M724" s="219">
        <v>2700</v>
      </c>
      <c r="N724" s="145"/>
    </row>
    <row r="725" spans="11:14">
      <c r="K725" s="219" t="s">
        <v>1269</v>
      </c>
      <c r="L725" s="219" t="s">
        <v>1270</v>
      </c>
      <c r="M725" s="219">
        <v>2700</v>
      </c>
      <c r="N725" s="145"/>
    </row>
    <row r="726" spans="11:14">
      <c r="K726" s="219" t="s">
        <v>1271</v>
      </c>
      <c r="L726" s="219" t="s">
        <v>1272</v>
      </c>
      <c r="M726" s="219">
        <v>3600</v>
      </c>
      <c r="N726" s="145"/>
    </row>
    <row r="727" spans="11:14">
      <c r="K727" s="219" t="s">
        <v>1273</v>
      </c>
      <c r="L727" s="219" t="s">
        <v>1274</v>
      </c>
      <c r="M727" s="219">
        <v>3600</v>
      </c>
      <c r="N727" s="145"/>
    </row>
    <row r="728" spans="11:14">
      <c r="K728" s="219" t="s">
        <v>1275</v>
      </c>
      <c r="L728" s="219" t="s">
        <v>1276</v>
      </c>
      <c r="M728" s="219">
        <v>4500</v>
      </c>
      <c r="N728" s="145"/>
    </row>
    <row r="729" spans="11:14">
      <c r="K729" s="219" t="s">
        <v>1277</v>
      </c>
      <c r="L729" s="219" t="s">
        <v>1278</v>
      </c>
      <c r="M729" s="219">
        <v>4500</v>
      </c>
      <c r="N729" s="145"/>
    </row>
    <row r="730" spans="11:14">
      <c r="K730" s="219" t="s">
        <v>1279</v>
      </c>
      <c r="L730" s="219" t="s">
        <v>1280</v>
      </c>
      <c r="M730" s="219">
        <v>800</v>
      </c>
      <c r="N730" s="145"/>
    </row>
    <row r="731" spans="11:14">
      <c r="K731" s="219" t="s">
        <v>1281</v>
      </c>
      <c r="L731" s="219" t="s">
        <v>1282</v>
      </c>
      <c r="M731" s="219">
        <v>800</v>
      </c>
      <c r="N731" s="145"/>
    </row>
    <row r="732" spans="11:14">
      <c r="K732" s="219" t="s">
        <v>1283</v>
      </c>
      <c r="L732" s="219" t="s">
        <v>1284</v>
      </c>
      <c r="M732" s="219">
        <v>1200</v>
      </c>
      <c r="N732" s="145"/>
    </row>
    <row r="733" spans="11:14">
      <c r="K733" s="219" t="s">
        <v>1285</v>
      </c>
      <c r="L733" s="219" t="s">
        <v>1286</v>
      </c>
      <c r="M733" s="219">
        <v>1200</v>
      </c>
      <c r="N733" s="145"/>
    </row>
    <row r="734" spans="11:14">
      <c r="K734" s="219" t="s">
        <v>1287</v>
      </c>
      <c r="L734" s="219" t="s">
        <v>1288</v>
      </c>
      <c r="M734" s="219">
        <v>1600</v>
      </c>
      <c r="N734" s="145"/>
    </row>
    <row r="735" spans="11:14">
      <c r="K735" s="219" t="s">
        <v>1289</v>
      </c>
      <c r="L735" s="219" t="s">
        <v>1290</v>
      </c>
      <c r="M735" s="219">
        <v>1600</v>
      </c>
      <c r="N735" s="145"/>
    </row>
    <row r="736" spans="11:14">
      <c r="K736" s="219" t="s">
        <v>1291</v>
      </c>
      <c r="L736" s="219" t="s">
        <v>1292</v>
      </c>
      <c r="M736" s="219">
        <v>2000</v>
      </c>
      <c r="N736" s="145"/>
    </row>
    <row r="737" spans="11:14">
      <c r="K737" s="219" t="s">
        <v>1293</v>
      </c>
      <c r="L737" s="219" t="s">
        <v>1294</v>
      </c>
      <c r="M737" s="219">
        <v>2000</v>
      </c>
      <c r="N737" s="145"/>
    </row>
    <row r="738" spans="11:14">
      <c r="K738" s="219" t="s">
        <v>1295</v>
      </c>
      <c r="L738" s="219" t="s">
        <v>1296</v>
      </c>
      <c r="M738" s="219">
        <v>2400</v>
      </c>
      <c r="N738" s="145"/>
    </row>
    <row r="739" spans="11:14">
      <c r="K739" s="219" t="s">
        <v>1297</v>
      </c>
      <c r="L739" s="219" t="s">
        <v>1298</v>
      </c>
      <c r="M739" s="219">
        <v>2400</v>
      </c>
      <c r="N739" s="145"/>
    </row>
    <row r="740" spans="11:14">
      <c r="K740" s="219" t="s">
        <v>1299</v>
      </c>
      <c r="L740" s="219" t="s">
        <v>1300</v>
      </c>
      <c r="M740" s="219">
        <v>3200</v>
      </c>
      <c r="N740" s="145"/>
    </row>
    <row r="741" spans="11:14">
      <c r="K741" s="219" t="s">
        <v>1301</v>
      </c>
      <c r="L741" s="219" t="s">
        <v>1302</v>
      </c>
      <c r="M741" s="219">
        <v>3200</v>
      </c>
      <c r="N741" s="145"/>
    </row>
    <row r="742" spans="11:14">
      <c r="K742" s="219" t="s">
        <v>1303</v>
      </c>
      <c r="L742" s="219" t="s">
        <v>1304</v>
      </c>
      <c r="M742" s="219">
        <v>4000</v>
      </c>
      <c r="N742" s="145"/>
    </row>
    <row r="743" spans="11:14">
      <c r="K743" s="219" t="s">
        <v>1305</v>
      </c>
      <c r="L743" s="219" t="s">
        <v>1306</v>
      </c>
      <c r="M743" s="219">
        <v>4000</v>
      </c>
      <c r="N743" s="145"/>
    </row>
    <row r="744" spans="11:14">
      <c r="K744" s="219" t="s">
        <v>1307</v>
      </c>
      <c r="L744" s="219" t="s">
        <v>1308</v>
      </c>
      <c r="M744" s="219">
        <v>850</v>
      </c>
      <c r="N744" s="145"/>
    </row>
    <row r="745" spans="11:14">
      <c r="K745" s="219" t="s">
        <v>1309</v>
      </c>
      <c r="L745" s="219" t="s">
        <v>1310</v>
      </c>
      <c r="M745" s="219">
        <v>850</v>
      </c>
      <c r="N745" s="145"/>
    </row>
    <row r="746" spans="11:14">
      <c r="K746" s="219" t="s">
        <v>1311</v>
      </c>
      <c r="L746" s="219" t="s">
        <v>1312</v>
      </c>
      <c r="M746" s="219">
        <v>1275</v>
      </c>
      <c r="N746" s="145"/>
    </row>
    <row r="747" spans="11:14">
      <c r="K747" s="219" t="s">
        <v>1313</v>
      </c>
      <c r="L747" s="219" t="s">
        <v>1314</v>
      </c>
      <c r="M747" s="219">
        <v>1275</v>
      </c>
      <c r="N747" s="145"/>
    </row>
    <row r="748" spans="11:14">
      <c r="K748" s="219" t="s">
        <v>1315</v>
      </c>
      <c r="L748" s="219" t="s">
        <v>1316</v>
      </c>
      <c r="M748" s="219">
        <v>1700</v>
      </c>
      <c r="N748" s="145"/>
    </row>
    <row r="749" spans="11:14">
      <c r="K749" s="219" t="s">
        <v>1317</v>
      </c>
      <c r="L749" s="219" t="s">
        <v>1318</v>
      </c>
      <c r="M749" s="219">
        <v>1700</v>
      </c>
      <c r="N749" s="145"/>
    </row>
    <row r="750" spans="11:14">
      <c r="K750" s="219" t="s">
        <v>1319</v>
      </c>
      <c r="L750" s="219" t="s">
        <v>1320</v>
      </c>
      <c r="M750" s="219">
        <v>2125</v>
      </c>
      <c r="N750" s="145"/>
    </row>
    <row r="751" spans="11:14">
      <c r="K751" s="219" t="s">
        <v>1321</v>
      </c>
      <c r="L751" s="219" t="s">
        <v>1322</v>
      </c>
      <c r="M751" s="219">
        <v>2125</v>
      </c>
      <c r="N751" s="145"/>
    </row>
    <row r="752" spans="11:14">
      <c r="K752" s="219" t="s">
        <v>1323</v>
      </c>
      <c r="L752" s="219" t="s">
        <v>1324</v>
      </c>
      <c r="M752" s="219">
        <v>2550</v>
      </c>
      <c r="N752" s="145"/>
    </row>
    <row r="753" spans="11:14">
      <c r="K753" s="219" t="s">
        <v>1325</v>
      </c>
      <c r="L753" s="219" t="s">
        <v>1326</v>
      </c>
      <c r="M753" s="219">
        <v>2550</v>
      </c>
      <c r="N753" s="145"/>
    </row>
    <row r="754" spans="11:14">
      <c r="K754" s="219" t="s">
        <v>1327</v>
      </c>
      <c r="L754" s="219" t="s">
        <v>1328</v>
      </c>
      <c r="M754" s="219">
        <v>3400</v>
      </c>
      <c r="N754" s="145"/>
    </row>
    <row r="755" spans="11:14">
      <c r="K755" s="219" t="s">
        <v>1329</v>
      </c>
      <c r="L755" s="219" t="s">
        <v>1330</v>
      </c>
      <c r="M755" s="219">
        <v>3400</v>
      </c>
      <c r="N755" s="145"/>
    </row>
    <row r="756" spans="11:14">
      <c r="K756" s="219" t="s">
        <v>1331</v>
      </c>
      <c r="L756" s="219" t="s">
        <v>1328</v>
      </c>
      <c r="M756" s="219">
        <v>4250</v>
      </c>
      <c r="N756" s="145"/>
    </row>
    <row r="757" spans="11:14">
      <c r="K757" s="219" t="s">
        <v>1332</v>
      </c>
      <c r="L757" s="219" t="s">
        <v>1330</v>
      </c>
      <c r="M757" s="219">
        <v>4250</v>
      </c>
      <c r="N757" s="145"/>
    </row>
    <row r="758" spans="11:14">
      <c r="K758" s="219" t="s">
        <v>1333</v>
      </c>
      <c r="L758" s="219" t="s">
        <v>1334</v>
      </c>
      <c r="M758" s="219">
        <v>850</v>
      </c>
      <c r="N758" s="145"/>
    </row>
    <row r="759" spans="11:14">
      <c r="K759" s="219" t="s">
        <v>1335</v>
      </c>
      <c r="L759" s="219" t="s">
        <v>1336</v>
      </c>
      <c r="M759" s="219">
        <v>1275</v>
      </c>
      <c r="N759" s="145"/>
    </row>
    <row r="760" spans="11:14">
      <c r="K760" s="219" t="s">
        <v>1337</v>
      </c>
      <c r="L760" s="219" t="s">
        <v>1338</v>
      </c>
      <c r="M760" s="219">
        <v>1700</v>
      </c>
      <c r="N760" s="145"/>
    </row>
    <row r="761" spans="11:14">
      <c r="K761" s="219" t="s">
        <v>1339</v>
      </c>
      <c r="L761" s="219" t="s">
        <v>1340</v>
      </c>
      <c r="M761" s="219">
        <v>2125</v>
      </c>
      <c r="N761" s="145"/>
    </row>
    <row r="762" spans="11:14">
      <c r="K762" s="219" t="s">
        <v>1341</v>
      </c>
      <c r="L762" s="219" t="s">
        <v>1342</v>
      </c>
      <c r="M762" s="219">
        <v>2550</v>
      </c>
      <c r="N762" s="145"/>
    </row>
    <row r="763" spans="11:14">
      <c r="K763" s="219" t="s">
        <v>1343</v>
      </c>
      <c r="L763" s="219" t="s">
        <v>1344</v>
      </c>
      <c r="M763" s="219">
        <v>3400</v>
      </c>
      <c r="N763" s="145"/>
    </row>
    <row r="764" spans="11:14">
      <c r="K764" s="219" t="s">
        <v>1345</v>
      </c>
      <c r="L764" s="219" t="s">
        <v>1346</v>
      </c>
      <c r="M764" s="219">
        <v>4250</v>
      </c>
      <c r="N764" s="145"/>
    </row>
    <row r="765" spans="11:14">
      <c r="K765" s="219" t="s">
        <v>1347</v>
      </c>
      <c r="L765" s="219" t="s">
        <v>1348</v>
      </c>
      <c r="M765" s="219">
        <v>1350</v>
      </c>
      <c r="N765" s="145"/>
    </row>
    <row r="766" spans="11:14">
      <c r="K766" s="219" t="s">
        <v>1349</v>
      </c>
      <c r="L766" s="219" t="s">
        <v>1350</v>
      </c>
      <c r="M766" s="219">
        <v>1700</v>
      </c>
      <c r="N766" s="145"/>
    </row>
    <row r="767" spans="11:14">
      <c r="K767" s="219" t="s">
        <v>1351</v>
      </c>
      <c r="L767" s="219" t="s">
        <v>1350</v>
      </c>
      <c r="M767" s="219">
        <v>2125</v>
      </c>
      <c r="N767" s="145"/>
    </row>
    <row r="768" spans="11:14">
      <c r="K768" s="219" t="s">
        <v>1352</v>
      </c>
      <c r="L768" s="219" t="s">
        <v>1350</v>
      </c>
      <c r="M768" s="219">
        <v>2550</v>
      </c>
      <c r="N768" s="145"/>
    </row>
    <row r="769" spans="11:14">
      <c r="K769" s="219" t="s">
        <v>1353</v>
      </c>
      <c r="L769" s="219" t="s">
        <v>1350</v>
      </c>
      <c r="M769" s="219">
        <v>2975</v>
      </c>
      <c r="N769" s="145"/>
    </row>
    <row r="770" spans="11:14">
      <c r="K770" s="219" t="s">
        <v>1354</v>
      </c>
      <c r="L770" s="219" t="s">
        <v>1355</v>
      </c>
      <c r="M770" s="219">
        <v>850</v>
      </c>
      <c r="N770" s="145"/>
    </row>
    <row r="771" spans="11:14">
      <c r="K771" s="219" t="s">
        <v>1356</v>
      </c>
      <c r="L771" s="219" t="s">
        <v>1357</v>
      </c>
      <c r="M771" s="219">
        <v>1275</v>
      </c>
      <c r="N771" s="145"/>
    </row>
    <row r="772" spans="11:14">
      <c r="K772" s="219" t="s">
        <v>1358</v>
      </c>
      <c r="L772" s="219" t="s">
        <v>1359</v>
      </c>
      <c r="M772" s="219">
        <v>1700</v>
      </c>
      <c r="N772" s="145"/>
    </row>
    <row r="773" spans="11:14">
      <c r="K773" s="219" t="s">
        <v>1360</v>
      </c>
      <c r="L773" s="219" t="s">
        <v>1361</v>
      </c>
      <c r="M773" s="219">
        <v>2125</v>
      </c>
      <c r="N773" s="145"/>
    </row>
    <row r="774" spans="11:14">
      <c r="K774" s="219" t="s">
        <v>1362</v>
      </c>
      <c r="L774" s="219" t="s">
        <v>1363</v>
      </c>
      <c r="M774" s="219">
        <v>2550</v>
      </c>
      <c r="N774" s="145"/>
    </row>
    <row r="775" spans="11:14">
      <c r="K775" s="219" t="s">
        <v>1364</v>
      </c>
      <c r="L775" s="219" t="s">
        <v>1365</v>
      </c>
      <c r="M775" s="219">
        <v>900</v>
      </c>
      <c r="N775" s="145"/>
    </row>
    <row r="776" spans="11:14">
      <c r="K776" s="219" t="s">
        <v>1366</v>
      </c>
      <c r="L776" s="219" t="s">
        <v>1367</v>
      </c>
      <c r="M776" s="219">
        <v>1350</v>
      </c>
      <c r="N776" s="145"/>
    </row>
    <row r="777" spans="11:14">
      <c r="K777" s="219" t="s">
        <v>1368</v>
      </c>
      <c r="L777" s="219" t="s">
        <v>1369</v>
      </c>
      <c r="M777" s="219">
        <v>1800</v>
      </c>
      <c r="N777" s="145"/>
    </row>
    <row r="778" spans="11:14">
      <c r="K778" s="219" t="s">
        <v>1370</v>
      </c>
      <c r="L778" s="219" t="s">
        <v>1371</v>
      </c>
      <c r="M778" s="219">
        <v>2250</v>
      </c>
      <c r="N778" s="145"/>
    </row>
    <row r="779" spans="11:14">
      <c r="K779" s="219" t="s">
        <v>1372</v>
      </c>
      <c r="L779" s="219" t="s">
        <v>1373</v>
      </c>
      <c r="M779" s="219">
        <v>2700</v>
      </c>
      <c r="N779" s="145"/>
    </row>
    <row r="780" spans="11:14">
      <c r="K780" s="219" t="s">
        <v>1374</v>
      </c>
      <c r="L780" s="219" t="s">
        <v>1375</v>
      </c>
      <c r="M780" s="219">
        <v>3600</v>
      </c>
      <c r="N780" s="145"/>
    </row>
    <row r="781" spans="11:14">
      <c r="K781" s="219" t="s">
        <v>1376</v>
      </c>
      <c r="L781" s="219" t="s">
        <v>1371</v>
      </c>
      <c r="M781" s="219">
        <v>4500</v>
      </c>
      <c r="N781" s="145"/>
    </row>
    <row r="782" spans="11:14">
      <c r="K782" s="219" t="s">
        <v>1377</v>
      </c>
      <c r="L782" s="219" t="s">
        <v>1378</v>
      </c>
      <c r="M782" s="219">
        <v>1275</v>
      </c>
      <c r="N782" s="145"/>
    </row>
    <row r="783" spans="11:14">
      <c r="K783" s="219" t="s">
        <v>1379</v>
      </c>
      <c r="L783" s="219" t="s">
        <v>1380</v>
      </c>
      <c r="M783" s="219">
        <v>1700</v>
      </c>
      <c r="N783" s="145"/>
    </row>
    <row r="784" spans="11:14">
      <c r="K784" s="219" t="s">
        <v>1381</v>
      </c>
      <c r="L784" s="219" t="s">
        <v>1382</v>
      </c>
      <c r="M784" s="219">
        <v>1700</v>
      </c>
      <c r="N784" s="145"/>
    </row>
    <row r="785" spans="11:14">
      <c r="K785" s="219" t="s">
        <v>1383</v>
      </c>
      <c r="L785" s="219" t="s">
        <v>1384</v>
      </c>
      <c r="M785" s="219">
        <v>2125</v>
      </c>
      <c r="N785" s="145"/>
    </row>
    <row r="786" spans="11:14">
      <c r="K786" s="219" t="s">
        <v>1385</v>
      </c>
      <c r="L786" s="219" t="s">
        <v>1386</v>
      </c>
      <c r="M786" s="219">
        <v>2550</v>
      </c>
      <c r="N786" s="145"/>
    </row>
    <row r="787" spans="11:14">
      <c r="K787" s="219" t="s">
        <v>1387</v>
      </c>
      <c r="L787" s="219" t="s">
        <v>1388</v>
      </c>
      <c r="M787" s="219">
        <v>3400</v>
      </c>
      <c r="N787" s="145"/>
    </row>
    <row r="788" spans="11:14">
      <c r="K788" s="219" t="s">
        <v>1389</v>
      </c>
      <c r="L788" s="219" t="s">
        <v>1390</v>
      </c>
      <c r="M788" s="219">
        <v>4250</v>
      </c>
      <c r="N788" s="145"/>
    </row>
    <row r="789" spans="11:14">
      <c r="K789" s="219" t="s">
        <v>1391</v>
      </c>
      <c r="L789" s="219" t="s">
        <v>1392</v>
      </c>
      <c r="M789" s="219">
        <v>4250</v>
      </c>
      <c r="N789" s="145"/>
    </row>
    <row r="790" spans="11:14">
      <c r="K790" s="219" t="s">
        <v>1393</v>
      </c>
      <c r="L790" s="219" t="s">
        <v>1394</v>
      </c>
      <c r="M790" s="219">
        <v>1350</v>
      </c>
      <c r="N790" s="145"/>
    </row>
    <row r="791" spans="11:14">
      <c r="K791" s="219" t="s">
        <v>1395</v>
      </c>
      <c r="L791" s="219" t="s">
        <v>1396</v>
      </c>
      <c r="M791" s="219">
        <v>1800</v>
      </c>
      <c r="N791" s="145"/>
    </row>
    <row r="792" spans="11:14">
      <c r="K792" s="219" t="s">
        <v>1397</v>
      </c>
      <c r="L792" s="219" t="s">
        <v>1398</v>
      </c>
      <c r="M792" s="219">
        <v>2250</v>
      </c>
      <c r="N792" s="145"/>
    </row>
    <row r="793" spans="11:14">
      <c r="K793" s="219" t="s">
        <v>1399</v>
      </c>
      <c r="L793" s="219" t="s">
        <v>1400</v>
      </c>
      <c r="M793" s="219">
        <v>2700</v>
      </c>
      <c r="N793" s="145"/>
    </row>
    <row r="794" spans="11:14">
      <c r="K794" s="219" t="s">
        <v>1401</v>
      </c>
      <c r="L794" s="219" t="s">
        <v>1402</v>
      </c>
      <c r="M794" s="219">
        <v>3600</v>
      </c>
      <c r="N794" s="145"/>
    </row>
    <row r="795" spans="11:14">
      <c r="K795" s="219" t="s">
        <v>1403</v>
      </c>
      <c r="L795" s="219" t="s">
        <v>1404</v>
      </c>
      <c r="M795" s="219">
        <v>4500</v>
      </c>
      <c r="N795" s="145"/>
    </row>
    <row r="796" spans="11:14">
      <c r="K796" s="219" t="s">
        <v>1405</v>
      </c>
      <c r="L796" s="219" t="s">
        <v>1404</v>
      </c>
      <c r="M796" s="219">
        <v>6300</v>
      </c>
      <c r="N796" s="145"/>
    </row>
    <row r="797" spans="11:14">
      <c r="K797" s="219" t="s">
        <v>1406</v>
      </c>
      <c r="L797" s="219" t="s">
        <v>1407</v>
      </c>
      <c r="M797" s="219">
        <v>1350</v>
      </c>
      <c r="N797" s="145"/>
    </row>
    <row r="798" spans="11:14">
      <c r="K798" s="219" t="s">
        <v>1408</v>
      </c>
      <c r="L798" s="219" t="s">
        <v>1409</v>
      </c>
      <c r="M798" s="219">
        <v>1350</v>
      </c>
      <c r="N798" s="145"/>
    </row>
    <row r="799" spans="11:14">
      <c r="K799" s="219" t="s">
        <v>1410</v>
      </c>
      <c r="L799" s="219" t="s">
        <v>1411</v>
      </c>
      <c r="M799" s="219">
        <v>1800</v>
      </c>
      <c r="N799" s="145"/>
    </row>
    <row r="800" spans="11:14">
      <c r="K800" s="219" t="s">
        <v>1412</v>
      </c>
      <c r="L800" s="219" t="s">
        <v>1413</v>
      </c>
      <c r="M800" s="219">
        <v>1800</v>
      </c>
      <c r="N800" s="145"/>
    </row>
    <row r="801" spans="11:14">
      <c r="K801" s="219" t="s">
        <v>1414</v>
      </c>
      <c r="L801" s="219" t="s">
        <v>1415</v>
      </c>
      <c r="M801" s="219">
        <v>2250</v>
      </c>
      <c r="N801" s="145"/>
    </row>
    <row r="802" spans="11:14">
      <c r="K802" s="219" t="s">
        <v>1416</v>
      </c>
      <c r="L802" s="219" t="s">
        <v>1417</v>
      </c>
      <c r="M802" s="219">
        <v>2250</v>
      </c>
      <c r="N802" s="145"/>
    </row>
    <row r="803" spans="11:14">
      <c r="K803" s="219" t="s">
        <v>1418</v>
      </c>
      <c r="L803" s="219" t="s">
        <v>1419</v>
      </c>
      <c r="M803" s="219">
        <v>2700</v>
      </c>
      <c r="N803" s="145"/>
    </row>
    <row r="804" spans="11:14">
      <c r="K804" s="219" t="s">
        <v>1420</v>
      </c>
      <c r="L804" s="219" t="s">
        <v>1421</v>
      </c>
      <c r="M804" s="219">
        <v>2700</v>
      </c>
      <c r="N804" s="145"/>
    </row>
    <row r="805" spans="11:14">
      <c r="K805" s="219" t="s">
        <v>1422</v>
      </c>
      <c r="L805" s="219" t="s">
        <v>1423</v>
      </c>
      <c r="M805" s="219">
        <v>3600</v>
      </c>
      <c r="N805" s="145"/>
    </row>
    <row r="806" spans="11:14">
      <c r="K806" s="219" t="s">
        <v>1424</v>
      </c>
      <c r="L806" s="219" t="s">
        <v>1425</v>
      </c>
      <c r="M806" s="219">
        <v>3600</v>
      </c>
      <c r="N806" s="145"/>
    </row>
    <row r="807" spans="11:14">
      <c r="K807" s="219" t="s">
        <v>1426</v>
      </c>
      <c r="L807" s="219" t="s">
        <v>1427</v>
      </c>
      <c r="M807" s="219">
        <v>4500</v>
      </c>
      <c r="N807" s="145"/>
    </row>
    <row r="808" spans="11:14">
      <c r="K808" s="219" t="s">
        <v>1428</v>
      </c>
      <c r="L808" s="219" t="s">
        <v>1429</v>
      </c>
      <c r="M808" s="219">
        <v>4500</v>
      </c>
      <c r="N808" s="145"/>
    </row>
    <row r="809" spans="11:14">
      <c r="K809" s="219" t="s">
        <v>1430</v>
      </c>
      <c r="L809" s="219" t="s">
        <v>1431</v>
      </c>
      <c r="M809" s="219">
        <v>1275</v>
      </c>
      <c r="N809" s="145"/>
    </row>
    <row r="810" spans="11:14">
      <c r="K810" s="219" t="s">
        <v>1432</v>
      </c>
      <c r="L810" s="219" t="s">
        <v>1433</v>
      </c>
      <c r="M810" s="219">
        <v>1700</v>
      </c>
      <c r="N810" s="145"/>
    </row>
    <row r="811" spans="11:14">
      <c r="K811" s="219" t="s">
        <v>1434</v>
      </c>
      <c r="L811" s="219" t="s">
        <v>1435</v>
      </c>
      <c r="M811" s="219">
        <v>2125</v>
      </c>
      <c r="N811" s="145"/>
    </row>
    <row r="812" spans="11:14">
      <c r="K812" s="219" t="s">
        <v>1436</v>
      </c>
      <c r="L812" s="219" t="s">
        <v>1437</v>
      </c>
      <c r="M812" s="219">
        <v>2550</v>
      </c>
      <c r="N812" s="145"/>
    </row>
    <row r="813" spans="11:14">
      <c r="K813" s="219" t="s">
        <v>1438</v>
      </c>
      <c r="L813" s="219" t="s">
        <v>1439</v>
      </c>
      <c r="M813" s="219">
        <v>3400</v>
      </c>
      <c r="N813" s="145"/>
    </row>
    <row r="814" spans="11:14">
      <c r="K814" s="219" t="s">
        <v>1440</v>
      </c>
      <c r="L814" s="219" t="s">
        <v>1439</v>
      </c>
      <c r="M814" s="219">
        <v>4250</v>
      </c>
      <c r="N814" s="145"/>
    </row>
    <row r="815" spans="11:14">
      <c r="K815" s="219" t="s">
        <v>1441</v>
      </c>
      <c r="L815" s="219" t="s">
        <v>1442</v>
      </c>
      <c r="M815" s="219">
        <v>425</v>
      </c>
      <c r="N815" s="145"/>
    </row>
    <row r="816" spans="11:14">
      <c r="K816" s="219" t="s">
        <v>1443</v>
      </c>
      <c r="L816" s="219" t="s">
        <v>1444</v>
      </c>
      <c r="M816" s="219">
        <v>425</v>
      </c>
      <c r="N816" s="145"/>
    </row>
    <row r="817" spans="11:19">
      <c r="K817" s="219" t="s">
        <v>1445</v>
      </c>
      <c r="L817" s="219" t="s">
        <v>1446</v>
      </c>
      <c r="M817" s="219">
        <v>425</v>
      </c>
      <c r="N817" s="145"/>
    </row>
    <row r="818" spans="11:19">
      <c r="K818" s="219" t="s">
        <v>1447</v>
      </c>
      <c r="L818" s="219" t="s">
        <v>1448</v>
      </c>
      <c r="M818" s="219">
        <v>850</v>
      </c>
      <c r="N818" s="145"/>
    </row>
    <row r="819" spans="11:19">
      <c r="K819" s="219" t="s">
        <v>1449</v>
      </c>
      <c r="L819" s="219" t="s">
        <v>1450</v>
      </c>
      <c r="M819" s="219">
        <v>850</v>
      </c>
      <c r="N819" s="145"/>
    </row>
    <row r="820" spans="11:19">
      <c r="K820" s="219" t="s">
        <v>1451</v>
      </c>
      <c r="L820" s="219" t="s">
        <v>1452</v>
      </c>
      <c r="M820" s="219">
        <v>1275</v>
      </c>
      <c r="N820" s="145"/>
    </row>
    <row r="821" spans="11:19">
      <c r="K821" s="219" t="s">
        <v>1453</v>
      </c>
      <c r="L821" s="219" t="s">
        <v>1454</v>
      </c>
      <c r="M821" s="219">
        <v>1275</v>
      </c>
      <c r="N821" s="145"/>
    </row>
    <row r="822" spans="11:19">
      <c r="K822" s="219" t="s">
        <v>1455</v>
      </c>
      <c r="L822" s="219" t="s">
        <v>1456</v>
      </c>
      <c r="M822" s="219">
        <v>1700</v>
      </c>
      <c r="N822" s="145"/>
    </row>
    <row r="823" spans="11:19">
      <c r="K823" s="219" t="s">
        <v>1457</v>
      </c>
      <c r="L823" s="219" t="s">
        <v>1458</v>
      </c>
      <c r="M823" s="219">
        <v>1700</v>
      </c>
      <c r="N823" s="145"/>
    </row>
    <row r="824" spans="11:19">
      <c r="K824" s="219" t="s">
        <v>1459</v>
      </c>
      <c r="L824" s="219" t="s">
        <v>1460</v>
      </c>
      <c r="M824" s="219">
        <v>2125</v>
      </c>
      <c r="N824" s="145"/>
    </row>
    <row r="825" spans="11:19">
      <c r="K825" s="219" t="s">
        <v>1461</v>
      </c>
      <c r="L825" s="219" t="s">
        <v>1462</v>
      </c>
      <c r="M825" s="219">
        <v>2125</v>
      </c>
      <c r="N825" s="145"/>
    </row>
    <row r="826" spans="11:19">
      <c r="K826" s="219" t="s">
        <v>1463</v>
      </c>
      <c r="L826" s="219" t="s">
        <v>1464</v>
      </c>
      <c r="M826" s="219">
        <v>2550</v>
      </c>
      <c r="N826" s="145"/>
    </row>
    <row r="827" spans="11:19">
      <c r="K827" s="219" t="s">
        <v>1465</v>
      </c>
      <c r="L827" s="219" t="s">
        <v>1464</v>
      </c>
      <c r="M827" s="219">
        <v>3400</v>
      </c>
      <c r="N827" s="145"/>
    </row>
    <row r="828" spans="11:19">
      <c r="K828" s="219" t="s">
        <v>1466</v>
      </c>
      <c r="L828" s="219" t="s">
        <v>1456</v>
      </c>
      <c r="M828" s="219">
        <v>4250</v>
      </c>
      <c r="N828" s="145"/>
    </row>
    <row r="829" spans="11:19">
      <c r="K829" s="219" t="s">
        <v>1467</v>
      </c>
      <c r="L829" s="219" t="s">
        <v>1458</v>
      </c>
      <c r="M829" s="219">
        <v>4250</v>
      </c>
      <c r="N829" s="145"/>
    </row>
    <row r="830" spans="11:19">
      <c r="K830" s="219" t="s">
        <v>1468</v>
      </c>
      <c r="L830" s="219" t="s">
        <v>1469</v>
      </c>
      <c r="M830" s="219">
        <v>2000</v>
      </c>
      <c r="N830" s="145"/>
      <c r="S830" s="145"/>
    </row>
    <row r="831" spans="11:19">
      <c r="K831" s="219" t="s">
        <v>1470</v>
      </c>
      <c r="L831" s="219" t="s">
        <v>1471</v>
      </c>
      <c r="M831" s="219">
        <v>2500</v>
      </c>
      <c r="N831" s="145"/>
      <c r="S831" s="145"/>
    </row>
    <row r="832" spans="11:19">
      <c r="K832" s="219" t="s">
        <v>1472</v>
      </c>
      <c r="L832" s="219" t="s">
        <v>1469</v>
      </c>
      <c r="M832" s="219">
        <v>3000</v>
      </c>
      <c r="N832" s="145"/>
      <c r="S832" s="145"/>
    </row>
    <row r="833" spans="11:19">
      <c r="K833" s="219" t="s">
        <v>1473</v>
      </c>
      <c r="L833" s="219" t="s">
        <v>1469</v>
      </c>
      <c r="M833" s="219">
        <v>5000</v>
      </c>
      <c r="N833" s="145"/>
      <c r="S833" s="145"/>
    </row>
    <row r="834" spans="11:19">
      <c r="K834" s="219" t="s">
        <v>1474</v>
      </c>
      <c r="L834" s="219" t="s">
        <v>1475</v>
      </c>
      <c r="M834" s="219">
        <v>2000</v>
      </c>
      <c r="N834" s="145"/>
      <c r="S834" s="145"/>
    </row>
    <row r="835" spans="11:19">
      <c r="K835" s="219" t="s">
        <v>1476</v>
      </c>
      <c r="L835" s="219" t="s">
        <v>1477</v>
      </c>
      <c r="M835" s="219">
        <v>2500</v>
      </c>
      <c r="N835" s="145"/>
      <c r="S835" s="145"/>
    </row>
    <row r="836" spans="11:19">
      <c r="K836" s="219" t="s">
        <v>1478</v>
      </c>
      <c r="L836" s="219" t="s">
        <v>1475</v>
      </c>
      <c r="M836" s="219">
        <v>3000</v>
      </c>
      <c r="N836" s="145"/>
      <c r="S836" s="145"/>
    </row>
    <row r="837" spans="11:19">
      <c r="K837" s="219" t="s">
        <v>1479</v>
      </c>
      <c r="L837" s="219" t="s">
        <v>1475</v>
      </c>
      <c r="M837" s="219">
        <v>5000</v>
      </c>
      <c r="N837" s="145"/>
      <c r="S837" s="145"/>
    </row>
    <row r="838" spans="11:19">
      <c r="K838" s="219" t="s">
        <v>1480</v>
      </c>
      <c r="L838" s="219" t="s">
        <v>1481</v>
      </c>
      <c r="M838" s="219">
        <v>850</v>
      </c>
      <c r="N838" s="145"/>
      <c r="S838" s="145"/>
    </row>
    <row r="839" spans="11:19">
      <c r="K839" s="219" t="s">
        <v>1482</v>
      </c>
      <c r="L839" s="219" t="s">
        <v>1483</v>
      </c>
      <c r="M839" s="219">
        <v>1275</v>
      </c>
      <c r="N839" s="145"/>
      <c r="S839" s="145"/>
    </row>
    <row r="840" spans="11:19">
      <c r="K840" s="219" t="s">
        <v>1484</v>
      </c>
      <c r="L840" s="219" t="s">
        <v>1485</v>
      </c>
      <c r="M840" s="219">
        <v>1700</v>
      </c>
      <c r="N840" s="145"/>
      <c r="S840" s="145"/>
    </row>
    <row r="841" spans="11:19">
      <c r="K841" s="219" t="s">
        <v>1486</v>
      </c>
      <c r="L841" s="219" t="s">
        <v>1487</v>
      </c>
      <c r="M841" s="219">
        <v>2125</v>
      </c>
      <c r="N841" s="145"/>
      <c r="S841" s="145"/>
    </row>
    <row r="842" spans="11:19">
      <c r="K842" s="219" t="s">
        <v>1488</v>
      </c>
      <c r="L842" s="219" t="s">
        <v>1489</v>
      </c>
      <c r="M842" s="219">
        <v>2550</v>
      </c>
      <c r="N842" s="145"/>
      <c r="S842" s="145"/>
    </row>
    <row r="843" spans="11:19">
      <c r="K843" s="219" t="s">
        <v>1490</v>
      </c>
      <c r="L843" s="219" t="s">
        <v>1491</v>
      </c>
      <c r="M843" s="219">
        <v>850</v>
      </c>
      <c r="N843" s="145"/>
      <c r="S843" s="145"/>
    </row>
    <row r="844" spans="11:19">
      <c r="K844" s="219" t="s">
        <v>1492</v>
      </c>
      <c r="L844" s="219" t="s">
        <v>1493</v>
      </c>
      <c r="M844" s="219">
        <v>1275</v>
      </c>
      <c r="N844" s="145"/>
      <c r="S844" s="145"/>
    </row>
    <row r="845" spans="11:19">
      <c r="K845" s="219" t="s">
        <v>1494</v>
      </c>
      <c r="L845" s="219" t="s">
        <v>1495</v>
      </c>
      <c r="M845" s="219">
        <v>1700</v>
      </c>
      <c r="N845" s="145"/>
      <c r="S845" s="145"/>
    </row>
    <row r="846" spans="11:19">
      <c r="K846" s="219" t="s">
        <v>1496</v>
      </c>
      <c r="L846" s="219" t="s">
        <v>1497</v>
      </c>
      <c r="M846" s="219">
        <v>2125</v>
      </c>
      <c r="N846" s="145"/>
      <c r="S846" s="145"/>
    </row>
    <row r="847" spans="11:19">
      <c r="K847" s="219" t="s">
        <v>1498</v>
      </c>
      <c r="L847" s="219" t="s">
        <v>1499</v>
      </c>
      <c r="M847" s="219">
        <v>2550</v>
      </c>
      <c r="N847" s="145"/>
      <c r="S847" s="145"/>
    </row>
    <row r="848" spans="11:19">
      <c r="K848" s="219" t="s">
        <v>1500</v>
      </c>
      <c r="L848" s="219" t="s">
        <v>1501</v>
      </c>
      <c r="M848" s="219">
        <v>1600</v>
      </c>
      <c r="N848" s="145"/>
      <c r="S848" s="145"/>
    </row>
    <row r="849" spans="11:19">
      <c r="K849" s="219" t="s">
        <v>1502</v>
      </c>
      <c r="L849" s="219" t="s">
        <v>1501</v>
      </c>
      <c r="M849" s="219">
        <v>2000</v>
      </c>
      <c r="N849" s="145"/>
      <c r="S849" s="145"/>
    </row>
    <row r="850" spans="11:19">
      <c r="K850" s="219" t="s">
        <v>1503</v>
      </c>
      <c r="L850" s="219" t="s">
        <v>1501</v>
      </c>
      <c r="M850" s="219">
        <v>2800</v>
      </c>
      <c r="N850" s="145"/>
      <c r="S850" s="145"/>
    </row>
    <row r="851" spans="11:19">
      <c r="K851" s="219" t="s">
        <v>1504</v>
      </c>
      <c r="L851" s="219" t="s">
        <v>1501</v>
      </c>
      <c r="M851" s="219">
        <v>3600</v>
      </c>
      <c r="N851" s="145"/>
      <c r="S851" s="145"/>
    </row>
    <row r="852" spans="11:19">
      <c r="K852" s="219" t="s">
        <v>1505</v>
      </c>
      <c r="L852" s="219" t="s">
        <v>1501</v>
      </c>
      <c r="M852" s="219">
        <v>4400</v>
      </c>
      <c r="N852" s="145"/>
      <c r="S852" s="145"/>
    </row>
    <row r="853" spans="11:19">
      <c r="K853" s="219" t="s">
        <v>1506</v>
      </c>
      <c r="L853" s="219" t="s">
        <v>1501</v>
      </c>
      <c r="M853" s="219">
        <v>5200</v>
      </c>
      <c r="N853" s="145"/>
      <c r="S853" s="145"/>
    </row>
    <row r="854" spans="11:19">
      <c r="K854" s="219" t="s">
        <v>1507</v>
      </c>
      <c r="L854" s="219" t="s">
        <v>1501</v>
      </c>
      <c r="M854" s="219">
        <v>6800</v>
      </c>
      <c r="N854" s="145"/>
      <c r="S854" s="145"/>
    </row>
    <row r="855" spans="11:19">
      <c r="K855" s="219" t="s">
        <v>1508</v>
      </c>
      <c r="L855" s="219" t="s">
        <v>1509</v>
      </c>
      <c r="M855" s="219">
        <v>800</v>
      </c>
      <c r="N855" s="145"/>
      <c r="S855" s="145"/>
    </row>
    <row r="856" spans="11:19">
      <c r="K856" s="219" t="s">
        <v>1510</v>
      </c>
      <c r="L856" s="219" t="s">
        <v>1511</v>
      </c>
      <c r="M856" s="219">
        <v>1200</v>
      </c>
      <c r="N856" s="145"/>
      <c r="S856" s="145"/>
    </row>
    <row r="857" spans="11:19">
      <c r="K857" s="219" t="s">
        <v>1512</v>
      </c>
      <c r="L857" s="219" t="s">
        <v>1513</v>
      </c>
      <c r="M857" s="219">
        <v>2000</v>
      </c>
      <c r="N857" s="145"/>
      <c r="S857" s="145"/>
    </row>
    <row r="858" spans="11:19">
      <c r="K858" s="219" t="s">
        <v>1514</v>
      </c>
      <c r="L858" s="219" t="s">
        <v>1515</v>
      </c>
      <c r="M858" s="219">
        <v>2400</v>
      </c>
      <c r="N858" s="145"/>
      <c r="S858" s="145"/>
    </row>
    <row r="859" spans="11:19">
      <c r="K859" s="219" t="s">
        <v>1516</v>
      </c>
      <c r="L859" s="219" t="s">
        <v>1517</v>
      </c>
      <c r="M859" s="219">
        <v>255</v>
      </c>
      <c r="N859" s="145"/>
      <c r="S859" s="145"/>
    </row>
    <row r="860" spans="11:19">
      <c r="K860" s="219" t="s">
        <v>1518</v>
      </c>
      <c r="L860" s="219" t="s">
        <v>1519</v>
      </c>
      <c r="M860" s="219">
        <v>255</v>
      </c>
      <c r="N860" s="145"/>
      <c r="S860" s="145"/>
    </row>
    <row r="861" spans="11:19">
      <c r="K861" s="219" t="s">
        <v>1520</v>
      </c>
      <c r="L861" s="219" t="s">
        <v>1521</v>
      </c>
      <c r="M861" s="219">
        <v>255</v>
      </c>
      <c r="N861" s="145"/>
      <c r="S861" s="145"/>
    </row>
    <row r="862" spans="11:19">
      <c r="K862" s="219" t="s">
        <v>1522</v>
      </c>
      <c r="L862" s="219" t="s">
        <v>1523</v>
      </c>
      <c r="M862" s="219">
        <v>255</v>
      </c>
      <c r="N862" s="145"/>
      <c r="S862" s="145"/>
    </row>
    <row r="863" spans="11:19">
      <c r="K863" s="219" t="s">
        <v>1524</v>
      </c>
      <c r="L863" s="219" t="s">
        <v>1525</v>
      </c>
      <c r="M863" s="219">
        <v>510</v>
      </c>
      <c r="N863" s="145"/>
      <c r="S863" s="145"/>
    </row>
    <row r="864" spans="11:19">
      <c r="K864" s="219" t="s">
        <v>1526</v>
      </c>
      <c r="L864" s="219" t="s">
        <v>1527</v>
      </c>
      <c r="M864" s="219">
        <v>510</v>
      </c>
      <c r="N864" s="145"/>
      <c r="S864" s="145"/>
    </row>
    <row r="865" spans="11:19">
      <c r="K865" s="219" t="s">
        <v>1528</v>
      </c>
      <c r="L865" s="219" t="s">
        <v>1529</v>
      </c>
      <c r="M865" s="219">
        <v>850</v>
      </c>
      <c r="N865" s="145"/>
      <c r="S865" s="145"/>
    </row>
    <row r="866" spans="11:19">
      <c r="K866" s="219" t="s">
        <v>1530</v>
      </c>
      <c r="L866" s="219" t="s">
        <v>1531</v>
      </c>
      <c r="M866" s="219">
        <v>1275</v>
      </c>
      <c r="N866" s="145"/>
      <c r="S866" s="145"/>
    </row>
    <row r="867" spans="11:19">
      <c r="K867" s="219" t="s">
        <v>1532</v>
      </c>
      <c r="L867" s="219" t="s">
        <v>1533</v>
      </c>
      <c r="M867" s="219">
        <v>1700</v>
      </c>
      <c r="N867" s="145"/>
      <c r="S867" s="145"/>
    </row>
    <row r="868" spans="11:19">
      <c r="K868" s="219" t="s">
        <v>1534</v>
      </c>
      <c r="L868" s="219" t="s">
        <v>1535</v>
      </c>
      <c r="M868" s="219">
        <v>1080</v>
      </c>
      <c r="N868" s="145"/>
      <c r="S868" s="145"/>
    </row>
    <row r="869" spans="11:19">
      <c r="K869" s="219" t="s">
        <v>1536</v>
      </c>
      <c r="L869" s="219" t="s">
        <v>1537</v>
      </c>
      <c r="M869" s="219">
        <v>1620</v>
      </c>
      <c r="N869" s="145"/>
      <c r="S869" s="145"/>
    </row>
    <row r="870" spans="11:19">
      <c r="K870" s="219" t="s">
        <v>1538</v>
      </c>
      <c r="L870" s="219" t="s">
        <v>1539</v>
      </c>
      <c r="M870" s="219">
        <v>2160</v>
      </c>
      <c r="N870" s="145"/>
      <c r="S870" s="145"/>
    </row>
    <row r="871" spans="11:19">
      <c r="K871" s="219" t="s">
        <v>1540</v>
      </c>
      <c r="L871" s="219" t="s">
        <v>1541</v>
      </c>
      <c r="M871" s="219">
        <v>3060</v>
      </c>
      <c r="N871" s="145"/>
      <c r="S871" s="145"/>
    </row>
    <row r="872" spans="11:19">
      <c r="K872" s="219" t="s">
        <v>1542</v>
      </c>
      <c r="L872" s="219" t="s">
        <v>1543</v>
      </c>
      <c r="M872" s="219">
        <v>4140</v>
      </c>
      <c r="N872" s="145"/>
      <c r="S872" s="145"/>
    </row>
    <row r="873" spans="11:19">
      <c r="K873" s="219" t="s">
        <v>1544</v>
      </c>
      <c r="L873" s="219" t="s">
        <v>1543</v>
      </c>
      <c r="M873" s="219">
        <v>4680</v>
      </c>
      <c r="N873" s="145"/>
      <c r="R873" s="148"/>
      <c r="S873" s="145"/>
    </row>
    <row r="874" spans="11:19">
      <c r="K874" s="219" t="s">
        <v>1545</v>
      </c>
      <c r="L874" s="219" t="s">
        <v>1546</v>
      </c>
      <c r="M874" s="219">
        <v>900</v>
      </c>
      <c r="N874" s="145"/>
      <c r="R874" s="148"/>
      <c r="S874" s="145"/>
    </row>
    <row r="875" spans="11:19">
      <c r="K875" s="219" t="s">
        <v>1547</v>
      </c>
      <c r="L875" s="219" t="s">
        <v>1548</v>
      </c>
      <c r="M875" s="219">
        <v>1350</v>
      </c>
      <c r="N875" s="145"/>
      <c r="R875" s="148"/>
      <c r="S875" s="145"/>
    </row>
    <row r="876" spans="11:19">
      <c r="K876" s="219" t="s">
        <v>1549</v>
      </c>
      <c r="L876" s="219" t="s">
        <v>1550</v>
      </c>
      <c r="M876" s="219">
        <v>1800</v>
      </c>
      <c r="N876" s="145"/>
      <c r="R876" s="148"/>
      <c r="S876" s="145"/>
    </row>
    <row r="877" spans="11:19">
      <c r="K877" s="219" t="s">
        <v>1551</v>
      </c>
      <c r="L877" s="219" t="s">
        <v>1552</v>
      </c>
      <c r="M877" s="219">
        <v>2250</v>
      </c>
      <c r="N877" s="145"/>
      <c r="R877" s="148"/>
      <c r="S877" s="145"/>
    </row>
    <row r="878" spans="11:19">
      <c r="K878" s="219" t="s">
        <v>1553</v>
      </c>
      <c r="L878" s="219" t="s">
        <v>1554</v>
      </c>
      <c r="M878" s="219">
        <v>2700</v>
      </c>
      <c r="N878" s="145"/>
      <c r="R878" s="148"/>
      <c r="S878" s="145"/>
    </row>
    <row r="879" spans="11:19">
      <c r="K879" s="219" t="s">
        <v>1555</v>
      </c>
      <c r="L879" s="219" t="s">
        <v>1556</v>
      </c>
      <c r="M879" s="219">
        <v>3600</v>
      </c>
      <c r="N879" s="145"/>
      <c r="R879" s="148"/>
      <c r="S879" s="145"/>
    </row>
    <row r="880" spans="11:19">
      <c r="K880" s="219" t="s">
        <v>1557</v>
      </c>
      <c r="L880" s="219" t="s">
        <v>1558</v>
      </c>
      <c r="M880" s="219">
        <v>900</v>
      </c>
      <c r="N880" s="145"/>
      <c r="R880" s="148"/>
      <c r="S880" s="145"/>
    </row>
    <row r="881" spans="11:19">
      <c r="K881" s="219" t="s">
        <v>1559</v>
      </c>
      <c r="L881" s="219" t="s">
        <v>1560</v>
      </c>
      <c r="M881" s="219">
        <v>1350</v>
      </c>
      <c r="N881" s="145"/>
      <c r="R881" s="148"/>
      <c r="S881" s="145"/>
    </row>
    <row r="882" spans="11:19">
      <c r="K882" s="219" t="s">
        <v>1561</v>
      </c>
      <c r="L882" s="219" t="s">
        <v>1562</v>
      </c>
      <c r="M882" s="219">
        <v>1800</v>
      </c>
      <c r="N882" s="145"/>
      <c r="R882" s="148"/>
      <c r="S882" s="145"/>
    </row>
    <row r="883" spans="11:19">
      <c r="K883" s="219" t="s">
        <v>1563</v>
      </c>
      <c r="L883" s="219" t="s">
        <v>1564</v>
      </c>
      <c r="M883" s="219">
        <v>2250</v>
      </c>
      <c r="N883" s="145"/>
      <c r="R883" s="148"/>
      <c r="S883" s="145"/>
    </row>
    <row r="884" spans="11:19">
      <c r="K884" s="219" t="s">
        <v>1565</v>
      </c>
      <c r="L884" s="219" t="s">
        <v>1566</v>
      </c>
      <c r="M884" s="219">
        <v>2700</v>
      </c>
      <c r="N884" s="145"/>
      <c r="R884" s="148"/>
      <c r="S884" s="145"/>
    </row>
    <row r="885" spans="11:19">
      <c r="K885" s="219" t="s">
        <v>1567</v>
      </c>
      <c r="L885" s="219" t="s">
        <v>1568</v>
      </c>
      <c r="M885" s="219">
        <v>3600</v>
      </c>
      <c r="N885" s="145"/>
      <c r="R885" s="148"/>
      <c r="S885" s="145"/>
    </row>
    <row r="886" spans="11:19">
      <c r="K886" s="219" t="s">
        <v>1569</v>
      </c>
      <c r="L886" s="219" t="s">
        <v>1570</v>
      </c>
      <c r="M886" s="219">
        <v>850</v>
      </c>
      <c r="N886" s="145"/>
      <c r="R886" s="148"/>
      <c r="S886" s="145"/>
    </row>
    <row r="887" spans="11:19">
      <c r="K887" s="219" t="s">
        <v>1571</v>
      </c>
      <c r="L887" s="219" t="s">
        <v>1572</v>
      </c>
      <c r="M887" s="219">
        <v>850</v>
      </c>
      <c r="N887" s="145"/>
      <c r="R887" s="148"/>
      <c r="S887" s="145"/>
    </row>
    <row r="888" spans="11:19">
      <c r="K888" s="219" t="s">
        <v>1573</v>
      </c>
      <c r="L888" s="219" t="s">
        <v>1574</v>
      </c>
      <c r="M888" s="219">
        <v>1275</v>
      </c>
      <c r="N888" s="145"/>
      <c r="R888" s="148"/>
      <c r="S888" s="145"/>
    </row>
    <row r="889" spans="11:19">
      <c r="K889" s="219" t="s">
        <v>1575</v>
      </c>
      <c r="L889" s="219" t="s">
        <v>1576</v>
      </c>
      <c r="M889" s="219">
        <v>1275</v>
      </c>
      <c r="N889" s="145"/>
      <c r="R889" s="148"/>
      <c r="S889" s="145"/>
    </row>
    <row r="890" spans="11:19">
      <c r="K890" s="219" t="s">
        <v>1577</v>
      </c>
      <c r="L890" s="219" t="s">
        <v>1578</v>
      </c>
      <c r="M890" s="219">
        <v>1700</v>
      </c>
      <c r="N890" s="145"/>
      <c r="R890" s="148"/>
      <c r="S890" s="145"/>
    </row>
    <row r="891" spans="11:19">
      <c r="K891" s="219" t="s">
        <v>1579</v>
      </c>
      <c r="L891" s="219" t="s">
        <v>1580</v>
      </c>
      <c r="M891" s="219">
        <v>2125</v>
      </c>
      <c r="N891" s="145"/>
      <c r="R891" s="148"/>
      <c r="S891" s="145"/>
    </row>
    <row r="892" spans="11:19">
      <c r="K892" s="219" t="s">
        <v>1581</v>
      </c>
      <c r="L892" s="219" t="s">
        <v>1582</v>
      </c>
      <c r="M892" s="219">
        <v>2550</v>
      </c>
      <c r="N892" s="145"/>
      <c r="R892" s="148"/>
      <c r="S892" s="145"/>
    </row>
    <row r="893" spans="11:19">
      <c r="K893" s="219" t="s">
        <v>1583</v>
      </c>
      <c r="L893" s="219" t="s">
        <v>1584</v>
      </c>
      <c r="M893" s="219">
        <v>4250</v>
      </c>
      <c r="N893" s="145"/>
      <c r="R893" s="148"/>
      <c r="S893" s="145"/>
    </row>
    <row r="894" spans="11:19">
      <c r="K894" s="219" t="s">
        <v>1585</v>
      </c>
      <c r="L894" s="219" t="s">
        <v>1586</v>
      </c>
      <c r="M894" s="219">
        <v>900</v>
      </c>
      <c r="N894" s="145"/>
      <c r="R894" s="148"/>
      <c r="S894" s="145"/>
    </row>
    <row r="895" spans="11:19">
      <c r="K895" s="219" t="s">
        <v>1587</v>
      </c>
      <c r="L895" s="219" t="s">
        <v>1588</v>
      </c>
      <c r="M895" s="219">
        <v>1350</v>
      </c>
      <c r="N895" s="145"/>
      <c r="R895" s="148"/>
      <c r="S895" s="145"/>
    </row>
    <row r="896" spans="11:19">
      <c r="K896" s="219" t="s">
        <v>1589</v>
      </c>
      <c r="L896" s="219" t="s">
        <v>1590</v>
      </c>
      <c r="M896" s="219">
        <v>1800</v>
      </c>
      <c r="N896" s="145"/>
      <c r="R896" s="148"/>
      <c r="S896" s="145"/>
    </row>
    <row r="897" spans="11:19">
      <c r="K897" s="219" t="s">
        <v>1591</v>
      </c>
      <c r="L897" s="219" t="s">
        <v>1592</v>
      </c>
      <c r="M897" s="219">
        <v>2250</v>
      </c>
      <c r="N897" s="145"/>
      <c r="R897" s="148"/>
      <c r="S897" s="145"/>
    </row>
    <row r="898" spans="11:19">
      <c r="K898" s="219" t="s">
        <v>1593</v>
      </c>
      <c r="L898" s="219" t="s">
        <v>1594</v>
      </c>
      <c r="M898" s="219">
        <v>2700</v>
      </c>
      <c r="N898" s="145"/>
      <c r="R898" s="148"/>
      <c r="S898" s="145"/>
    </row>
    <row r="899" spans="11:19">
      <c r="K899" s="219" t="s">
        <v>1595</v>
      </c>
      <c r="L899" s="219" t="s">
        <v>1592</v>
      </c>
      <c r="M899" s="219">
        <v>4500</v>
      </c>
      <c r="N899" s="145"/>
      <c r="R899" s="148"/>
      <c r="S899" s="145"/>
    </row>
    <row r="900" spans="11:19">
      <c r="K900" s="219" t="s">
        <v>1596</v>
      </c>
      <c r="L900" s="219" t="s">
        <v>1597</v>
      </c>
      <c r="M900" s="219">
        <v>2125</v>
      </c>
      <c r="N900" s="145"/>
      <c r="R900" s="148"/>
      <c r="S900" s="145"/>
    </row>
    <row r="901" spans="11:19">
      <c r="K901" s="219" t="s">
        <v>1598</v>
      </c>
      <c r="L901" s="219" t="s">
        <v>1599</v>
      </c>
      <c r="M901" s="219">
        <v>2125</v>
      </c>
      <c r="N901" s="145"/>
      <c r="R901" s="148"/>
      <c r="S901" s="145"/>
    </row>
    <row r="902" spans="11:19">
      <c r="K902" s="219" t="s">
        <v>1600</v>
      </c>
      <c r="L902" s="219" t="s">
        <v>1601</v>
      </c>
      <c r="M902" s="219">
        <v>2125</v>
      </c>
      <c r="N902" s="145"/>
      <c r="R902" s="148"/>
      <c r="S902" s="145"/>
    </row>
    <row r="903" spans="11:19">
      <c r="K903" s="219" t="s">
        <v>1602</v>
      </c>
      <c r="L903" s="219" t="s">
        <v>1603</v>
      </c>
      <c r="M903" s="219">
        <v>2125</v>
      </c>
      <c r="N903" s="145"/>
      <c r="R903" s="148"/>
      <c r="S903" s="145"/>
    </row>
    <row r="904" spans="11:19">
      <c r="K904" s="219" t="s">
        <v>1604</v>
      </c>
      <c r="L904" s="219" t="s">
        <v>1605</v>
      </c>
      <c r="M904" s="219">
        <v>2125</v>
      </c>
      <c r="N904" s="145"/>
      <c r="R904" s="148"/>
      <c r="S904" s="145"/>
    </row>
    <row r="905" spans="11:19">
      <c r="K905" s="219" t="s">
        <v>1606</v>
      </c>
      <c r="L905" s="219" t="s">
        <v>1607</v>
      </c>
      <c r="M905" s="219">
        <v>2800</v>
      </c>
      <c r="N905" s="145"/>
      <c r="R905" s="148"/>
      <c r="S905" s="145"/>
    </row>
    <row r="906" spans="11:19">
      <c r="K906" s="219" t="s">
        <v>1608</v>
      </c>
      <c r="L906" s="219" t="s">
        <v>1609</v>
      </c>
      <c r="M906" s="219">
        <v>3200</v>
      </c>
      <c r="N906" s="145"/>
      <c r="R906" s="148"/>
      <c r="S906" s="145"/>
    </row>
    <row r="907" spans="11:19">
      <c r="K907" s="219" t="s">
        <v>1610</v>
      </c>
      <c r="L907" s="219" t="s">
        <v>1611</v>
      </c>
      <c r="M907" s="219">
        <v>4000</v>
      </c>
      <c r="N907" s="145"/>
      <c r="R907" s="148"/>
      <c r="S907" s="145"/>
    </row>
    <row r="908" spans="11:19">
      <c r="K908" s="219" t="s">
        <v>1612</v>
      </c>
      <c r="L908" s="219" t="s">
        <v>1613</v>
      </c>
      <c r="M908" s="219">
        <v>6400</v>
      </c>
      <c r="N908" s="145"/>
      <c r="R908" s="148"/>
      <c r="S908" s="145"/>
    </row>
    <row r="909" spans="11:19">
      <c r="K909" s="219" t="s">
        <v>1614</v>
      </c>
      <c r="L909" s="219" t="s">
        <v>1615</v>
      </c>
      <c r="M909" s="219">
        <v>850</v>
      </c>
      <c r="N909" s="145"/>
      <c r="R909" s="148"/>
      <c r="S909" s="145"/>
    </row>
    <row r="910" spans="11:19">
      <c r="K910" s="219" t="s">
        <v>1616</v>
      </c>
      <c r="L910" s="219" t="s">
        <v>1617</v>
      </c>
      <c r="M910" s="219">
        <v>1275</v>
      </c>
      <c r="N910" s="145"/>
      <c r="R910" s="148"/>
      <c r="S910" s="145"/>
    </row>
    <row r="911" spans="11:19">
      <c r="K911" s="219" t="s">
        <v>1618</v>
      </c>
      <c r="L911" s="219" t="s">
        <v>1619</v>
      </c>
      <c r="M911" s="219">
        <v>1700</v>
      </c>
      <c r="N911" s="145"/>
      <c r="R911" s="148"/>
      <c r="S911" s="145"/>
    </row>
    <row r="912" spans="11:19">
      <c r="K912" s="219" t="s">
        <v>1620</v>
      </c>
      <c r="L912" s="219" t="s">
        <v>1621</v>
      </c>
      <c r="M912" s="219">
        <v>2125</v>
      </c>
      <c r="N912" s="145"/>
      <c r="R912" s="148"/>
      <c r="S912" s="145"/>
    </row>
    <row r="913" spans="11:19">
      <c r="K913" s="219" t="s">
        <v>1622</v>
      </c>
      <c r="L913" s="219" t="s">
        <v>1623</v>
      </c>
      <c r="M913" s="219">
        <v>2550</v>
      </c>
      <c r="N913" s="145"/>
      <c r="R913" s="148"/>
      <c r="S913" s="145"/>
    </row>
    <row r="914" spans="11:19">
      <c r="K914" s="219" t="s">
        <v>1624</v>
      </c>
      <c r="L914" s="219" t="s">
        <v>1625</v>
      </c>
      <c r="M914" s="219">
        <v>3400</v>
      </c>
      <c r="N914" s="145"/>
      <c r="R914" s="148"/>
      <c r="S914" s="145"/>
    </row>
    <row r="915" spans="11:19">
      <c r="K915" s="219" t="s">
        <v>1626</v>
      </c>
      <c r="L915" s="219" t="s">
        <v>1625</v>
      </c>
      <c r="M915" s="219">
        <v>4250</v>
      </c>
      <c r="N915" s="145"/>
      <c r="R915" s="148"/>
      <c r="S915" s="145"/>
    </row>
    <row r="916" spans="11:19">
      <c r="K916" s="219" t="s">
        <v>1627</v>
      </c>
      <c r="L916" s="219" t="s">
        <v>1628</v>
      </c>
      <c r="M916" s="219">
        <v>850</v>
      </c>
      <c r="N916" s="145"/>
      <c r="R916" s="148"/>
      <c r="S916" s="145"/>
    </row>
    <row r="917" spans="11:19">
      <c r="K917" s="219" t="s">
        <v>1629</v>
      </c>
      <c r="L917" s="219" t="s">
        <v>1630</v>
      </c>
      <c r="M917" s="219">
        <v>1275</v>
      </c>
      <c r="N917" s="145"/>
      <c r="R917" s="148"/>
      <c r="S917" s="145"/>
    </row>
    <row r="918" spans="11:19">
      <c r="K918" s="219" t="s">
        <v>1631</v>
      </c>
      <c r="L918" s="219" t="s">
        <v>1632</v>
      </c>
      <c r="M918" s="219">
        <v>1700</v>
      </c>
      <c r="N918" s="145"/>
      <c r="R918" s="148"/>
      <c r="S918" s="145"/>
    </row>
    <row r="919" spans="11:19">
      <c r="K919" s="219" t="s">
        <v>1633</v>
      </c>
      <c r="L919" s="219" t="s">
        <v>1634</v>
      </c>
      <c r="M919" s="219">
        <v>2125</v>
      </c>
      <c r="N919" s="145"/>
      <c r="R919" s="148"/>
      <c r="S919" s="145"/>
    </row>
    <row r="920" spans="11:19">
      <c r="K920" s="219" t="s">
        <v>1635</v>
      </c>
      <c r="L920" s="219" t="s">
        <v>1636</v>
      </c>
      <c r="M920" s="219">
        <v>2550</v>
      </c>
      <c r="N920" s="145"/>
      <c r="R920" s="148"/>
      <c r="S920" s="145"/>
    </row>
    <row r="921" spans="11:19">
      <c r="K921" s="219" t="s">
        <v>1637</v>
      </c>
      <c r="L921" s="219" t="s">
        <v>1638</v>
      </c>
      <c r="M921" s="219">
        <v>4250</v>
      </c>
      <c r="N921" s="145"/>
      <c r="R921" s="148"/>
      <c r="S921" s="145"/>
    </row>
    <row r="922" spans="11:19">
      <c r="K922" s="219" t="s">
        <v>1639</v>
      </c>
      <c r="L922" s="219" t="s">
        <v>1640</v>
      </c>
      <c r="M922" s="219">
        <v>900</v>
      </c>
      <c r="N922" s="145"/>
      <c r="R922" s="148"/>
      <c r="S922" s="145"/>
    </row>
    <row r="923" spans="11:19">
      <c r="K923" s="219" t="s">
        <v>1641</v>
      </c>
      <c r="L923" s="219" t="s">
        <v>1642</v>
      </c>
      <c r="M923" s="219">
        <v>1350</v>
      </c>
      <c r="N923" s="145"/>
      <c r="R923" s="148"/>
      <c r="S923" s="145"/>
    </row>
    <row r="924" spans="11:19">
      <c r="K924" s="219" t="s">
        <v>1643</v>
      </c>
      <c r="L924" s="219" t="s">
        <v>1644</v>
      </c>
      <c r="M924" s="219">
        <v>1800</v>
      </c>
      <c r="N924" s="145"/>
      <c r="R924" s="148"/>
      <c r="S924" s="145"/>
    </row>
    <row r="925" spans="11:19">
      <c r="K925" s="219" t="s">
        <v>1645</v>
      </c>
      <c r="L925" s="219" t="s">
        <v>1646</v>
      </c>
      <c r="M925" s="219">
        <v>2250</v>
      </c>
      <c r="N925" s="145"/>
      <c r="R925" s="148"/>
      <c r="S925" s="145"/>
    </row>
    <row r="926" spans="11:19">
      <c r="K926" s="219" t="s">
        <v>1647</v>
      </c>
      <c r="L926" s="219" t="s">
        <v>1648</v>
      </c>
      <c r="M926" s="219">
        <v>2700</v>
      </c>
      <c r="N926" s="145"/>
      <c r="R926" s="148"/>
      <c r="S926" s="145"/>
    </row>
    <row r="927" spans="11:19">
      <c r="K927" s="219" t="s">
        <v>1649</v>
      </c>
      <c r="L927" s="219" t="s">
        <v>1650</v>
      </c>
      <c r="M927" s="219">
        <v>4050</v>
      </c>
      <c r="N927" s="145"/>
      <c r="R927" s="148"/>
      <c r="S927" s="145"/>
    </row>
    <row r="928" spans="11:19">
      <c r="K928" s="219" t="s">
        <v>1651</v>
      </c>
      <c r="L928" s="219" t="s">
        <v>1650</v>
      </c>
      <c r="M928" s="219">
        <v>4050</v>
      </c>
      <c r="N928" s="145"/>
      <c r="R928" s="148"/>
      <c r="S928" s="145"/>
    </row>
    <row r="929" spans="11:19">
      <c r="K929" s="219" t="s">
        <v>1652</v>
      </c>
      <c r="L929" s="219" t="s">
        <v>1653</v>
      </c>
      <c r="M929" s="219">
        <v>425</v>
      </c>
      <c r="N929" s="145"/>
      <c r="R929" s="148"/>
      <c r="S929" s="145"/>
    </row>
    <row r="930" spans="11:19">
      <c r="K930" s="219" t="s">
        <v>1654</v>
      </c>
      <c r="L930" s="219" t="s">
        <v>1655</v>
      </c>
      <c r="M930" s="219">
        <v>850</v>
      </c>
      <c r="N930" s="145"/>
      <c r="R930" s="148"/>
      <c r="S930" s="145"/>
    </row>
    <row r="931" spans="11:19">
      <c r="K931" s="219" t="s">
        <v>1656</v>
      </c>
      <c r="L931" s="219" t="s">
        <v>1657</v>
      </c>
      <c r="M931" s="219">
        <v>1275</v>
      </c>
      <c r="N931" s="145"/>
      <c r="R931" s="148"/>
      <c r="S931" s="145"/>
    </row>
    <row r="932" spans="11:19">
      <c r="K932" s="219" t="s">
        <v>1658</v>
      </c>
      <c r="L932" s="219" t="s">
        <v>1659</v>
      </c>
      <c r="M932" s="219">
        <v>1275</v>
      </c>
      <c r="N932" s="145"/>
      <c r="R932" s="148"/>
      <c r="S932" s="145"/>
    </row>
    <row r="933" spans="11:19">
      <c r="K933" s="219" t="s">
        <v>1660</v>
      </c>
      <c r="L933" s="219" t="s">
        <v>1661</v>
      </c>
      <c r="M933" s="219">
        <v>1700</v>
      </c>
      <c r="N933" s="145"/>
      <c r="R933" s="148"/>
      <c r="S933" s="145"/>
    </row>
    <row r="934" spans="11:19">
      <c r="K934" s="219" t="s">
        <v>1662</v>
      </c>
      <c r="L934" s="219" t="s">
        <v>1663</v>
      </c>
      <c r="M934" s="219">
        <v>1700</v>
      </c>
      <c r="N934" s="145"/>
      <c r="R934" s="148"/>
      <c r="S934" s="145"/>
    </row>
    <row r="935" spans="11:19">
      <c r="K935" s="219" t="s">
        <v>1664</v>
      </c>
      <c r="L935" s="219" t="s">
        <v>1665</v>
      </c>
      <c r="M935" s="219">
        <v>2125</v>
      </c>
      <c r="N935" s="145"/>
      <c r="R935" s="148"/>
      <c r="S935" s="145"/>
    </row>
    <row r="936" spans="11:19">
      <c r="K936" s="219" t="s">
        <v>1666</v>
      </c>
      <c r="L936" s="219" t="s">
        <v>1667</v>
      </c>
      <c r="M936" s="219">
        <v>2125</v>
      </c>
      <c r="N936" s="145"/>
      <c r="R936" s="148"/>
      <c r="S936" s="145"/>
    </row>
    <row r="937" spans="11:19">
      <c r="K937" s="219" t="s">
        <v>1668</v>
      </c>
      <c r="L937" s="219" t="s">
        <v>1665</v>
      </c>
      <c r="M937" s="219">
        <v>2550</v>
      </c>
      <c r="N937" s="145"/>
      <c r="R937" s="148"/>
      <c r="S937" s="145"/>
    </row>
    <row r="938" spans="11:19">
      <c r="K938" s="219" t="s">
        <v>1669</v>
      </c>
      <c r="L938" s="219" t="s">
        <v>1667</v>
      </c>
      <c r="M938" s="219">
        <v>2550</v>
      </c>
      <c r="N938" s="145"/>
      <c r="R938" s="148"/>
      <c r="S938" s="145"/>
    </row>
    <row r="939" spans="11:19">
      <c r="K939" s="219" t="s">
        <v>1670</v>
      </c>
      <c r="L939" s="219" t="s">
        <v>1671</v>
      </c>
      <c r="M939" s="219">
        <v>2800</v>
      </c>
      <c r="N939" s="145"/>
      <c r="R939" s="148"/>
      <c r="S939" s="145"/>
    </row>
    <row r="940" spans="11:19">
      <c r="K940" s="219" t="s">
        <v>1672</v>
      </c>
      <c r="L940" s="219" t="s">
        <v>1673</v>
      </c>
      <c r="M940" s="219">
        <v>2800</v>
      </c>
      <c r="N940" s="145"/>
      <c r="R940" s="148"/>
      <c r="S940" s="145"/>
    </row>
    <row r="941" spans="11:19">
      <c r="K941" s="219" t="s">
        <v>1674</v>
      </c>
      <c r="L941" s="219" t="s">
        <v>1675</v>
      </c>
      <c r="M941" s="219">
        <v>3200</v>
      </c>
      <c r="N941" s="145"/>
      <c r="R941" s="148"/>
      <c r="S941" s="145"/>
    </row>
    <row r="942" spans="11:19">
      <c r="K942" s="219" t="s">
        <v>1676</v>
      </c>
      <c r="L942" s="219" t="s">
        <v>1677</v>
      </c>
      <c r="M942" s="219">
        <v>4000</v>
      </c>
      <c r="N942" s="145"/>
      <c r="R942" s="148"/>
      <c r="S942" s="145"/>
    </row>
    <row r="943" spans="11:19">
      <c r="K943" s="219" t="s">
        <v>1678</v>
      </c>
      <c r="L943" s="219" t="s">
        <v>1679</v>
      </c>
      <c r="M943" s="219">
        <v>5600</v>
      </c>
      <c r="N943" s="145"/>
      <c r="R943" s="148"/>
      <c r="S943" s="145"/>
    </row>
    <row r="944" spans="11:19">
      <c r="K944" s="219" t="s">
        <v>1680</v>
      </c>
      <c r="L944" s="219" t="s">
        <v>1681</v>
      </c>
      <c r="M944" s="219">
        <v>8000</v>
      </c>
      <c r="N944" s="145"/>
      <c r="R944" s="148"/>
      <c r="S944" s="145"/>
    </row>
    <row r="945" spans="11:19">
      <c r="K945" s="219" t="s">
        <v>1682</v>
      </c>
      <c r="L945" s="219" t="s">
        <v>1683</v>
      </c>
      <c r="M945" s="219">
        <v>2400</v>
      </c>
      <c r="N945" s="145"/>
      <c r="R945" s="148"/>
      <c r="S945" s="145"/>
    </row>
    <row r="946" spans="11:19">
      <c r="K946" s="219" t="s">
        <v>1684</v>
      </c>
      <c r="L946" s="219" t="s">
        <v>1685</v>
      </c>
      <c r="M946" s="219">
        <v>1200</v>
      </c>
      <c r="N946" s="145"/>
      <c r="R946" s="148"/>
      <c r="S946" s="145"/>
    </row>
    <row r="947" spans="11:19">
      <c r="K947" s="219" t="s">
        <v>1686</v>
      </c>
      <c r="L947" s="219" t="s">
        <v>1687</v>
      </c>
      <c r="M947" s="219">
        <v>1600</v>
      </c>
      <c r="N947" s="145"/>
      <c r="R947" s="148"/>
      <c r="S947" s="145"/>
    </row>
    <row r="948" spans="11:19">
      <c r="K948" s="219" t="s">
        <v>1688</v>
      </c>
      <c r="L948" s="219" t="s">
        <v>1689</v>
      </c>
      <c r="M948" s="219">
        <v>2000</v>
      </c>
      <c r="N948" s="145"/>
      <c r="R948" s="148"/>
      <c r="S948" s="145"/>
    </row>
    <row r="949" spans="11:19">
      <c r="K949" s="219" t="s">
        <v>1690</v>
      </c>
      <c r="L949" s="219" t="s">
        <v>1691</v>
      </c>
      <c r="M949" s="219">
        <v>2400</v>
      </c>
      <c r="N949" s="145"/>
      <c r="R949" s="148"/>
      <c r="S949" s="145"/>
    </row>
    <row r="950" spans="11:19">
      <c r="K950" s="219" t="s">
        <v>1692</v>
      </c>
      <c r="L950" s="219" t="s">
        <v>1693</v>
      </c>
      <c r="M950" s="219">
        <v>3200</v>
      </c>
      <c r="N950" s="145"/>
      <c r="R950" s="148"/>
      <c r="S950" s="145"/>
    </row>
    <row r="951" spans="11:19">
      <c r="K951" s="219" t="s">
        <v>1694</v>
      </c>
      <c r="L951" s="219" t="s">
        <v>1693</v>
      </c>
      <c r="M951" s="219">
        <v>4000</v>
      </c>
      <c r="N951" s="145"/>
      <c r="R951" s="148"/>
      <c r="S951" s="145"/>
    </row>
    <row r="952" spans="11:19">
      <c r="K952" s="219" t="s">
        <v>1695</v>
      </c>
      <c r="L952" s="219" t="s">
        <v>1693</v>
      </c>
      <c r="M952" s="219">
        <v>6400</v>
      </c>
      <c r="N952" s="145"/>
      <c r="R952" s="148"/>
      <c r="S952" s="145"/>
    </row>
    <row r="953" spans="11:19">
      <c r="K953" s="219" t="s">
        <v>1696</v>
      </c>
      <c r="L953" s="219" t="s">
        <v>1693</v>
      </c>
      <c r="M953" s="219">
        <v>8000</v>
      </c>
      <c r="N953" s="145"/>
      <c r="R953" s="148"/>
      <c r="S953" s="145"/>
    </row>
    <row r="954" spans="11:19">
      <c r="K954" s="219" t="s">
        <v>1697</v>
      </c>
      <c r="L954" s="219" t="s">
        <v>1698</v>
      </c>
      <c r="M954" s="219">
        <v>1700</v>
      </c>
      <c r="N954" s="145"/>
      <c r="R954" s="148"/>
      <c r="S954" s="145"/>
    </row>
    <row r="955" spans="11:19">
      <c r="K955" s="219" t="s">
        <v>1699</v>
      </c>
      <c r="L955" s="219" t="s">
        <v>1700</v>
      </c>
      <c r="M955" s="219">
        <v>1700</v>
      </c>
      <c r="N955" s="145"/>
      <c r="R955" s="148"/>
      <c r="S955" s="145"/>
    </row>
    <row r="956" spans="11:19">
      <c r="K956" s="219" t="s">
        <v>1701</v>
      </c>
      <c r="L956" s="219" t="s">
        <v>1702</v>
      </c>
      <c r="M956" s="219">
        <v>3400</v>
      </c>
      <c r="N956" s="145"/>
      <c r="R956" s="148"/>
      <c r="S956" s="145"/>
    </row>
    <row r="957" spans="11:19">
      <c r="K957" s="219" t="s">
        <v>1703</v>
      </c>
      <c r="L957" s="219" t="s">
        <v>1704</v>
      </c>
      <c r="M957" s="219">
        <v>4250</v>
      </c>
      <c r="N957" s="145"/>
      <c r="R957" s="148"/>
      <c r="S957" s="145"/>
    </row>
    <row r="958" spans="11:19">
      <c r="K958" s="219" t="s">
        <v>1705</v>
      </c>
      <c r="L958" s="219" t="s">
        <v>1706</v>
      </c>
      <c r="M958" s="219">
        <v>4250</v>
      </c>
      <c r="N958" s="145"/>
      <c r="R958" s="148"/>
      <c r="S958" s="145"/>
    </row>
    <row r="959" spans="11:19">
      <c r="K959" s="219" t="s">
        <v>1707</v>
      </c>
      <c r="L959" s="219" t="s">
        <v>1708</v>
      </c>
      <c r="M959" s="219">
        <v>5950</v>
      </c>
      <c r="N959" s="145"/>
      <c r="R959" s="148"/>
      <c r="S959" s="145"/>
    </row>
    <row r="960" spans="11:19">
      <c r="K960" s="219" t="s">
        <v>1709</v>
      </c>
      <c r="L960" s="219" t="s">
        <v>1710</v>
      </c>
      <c r="M960" s="219">
        <v>7650</v>
      </c>
      <c r="N960" s="145"/>
      <c r="R960" s="148"/>
      <c r="S960" s="145"/>
    </row>
    <row r="961" spans="11:19">
      <c r="K961" s="219" t="s">
        <v>1711</v>
      </c>
      <c r="L961" s="219" t="s">
        <v>1712</v>
      </c>
      <c r="M961" s="219">
        <v>8500</v>
      </c>
      <c r="N961" s="145"/>
      <c r="R961" s="148"/>
      <c r="S961" s="145"/>
    </row>
    <row r="962" spans="11:19">
      <c r="K962" s="219" t="s">
        <v>1713</v>
      </c>
      <c r="L962" s="219" t="s">
        <v>1714</v>
      </c>
      <c r="M962" s="219">
        <v>11900</v>
      </c>
      <c r="N962" s="145"/>
      <c r="R962" s="148"/>
      <c r="S962" s="145"/>
    </row>
    <row r="963" spans="11:19">
      <c r="K963" s="219" t="s">
        <v>1715</v>
      </c>
      <c r="L963" s="219" t="s">
        <v>1716</v>
      </c>
      <c r="M963" s="219">
        <v>1200</v>
      </c>
      <c r="N963" s="145"/>
      <c r="R963" s="148"/>
      <c r="S963" s="145"/>
    </row>
    <row r="964" spans="11:19">
      <c r="K964" s="219" t="s">
        <v>1717</v>
      </c>
      <c r="L964" s="219" t="s">
        <v>1718</v>
      </c>
      <c r="M964" s="219">
        <v>1600</v>
      </c>
      <c r="N964" s="145"/>
      <c r="R964" s="148"/>
      <c r="S964" s="145"/>
    </row>
    <row r="965" spans="11:19">
      <c r="K965" s="219" t="s">
        <v>1719</v>
      </c>
      <c r="L965" s="219" t="s">
        <v>1720</v>
      </c>
      <c r="M965" s="219">
        <v>2000</v>
      </c>
      <c r="N965" s="145"/>
      <c r="R965" s="148"/>
      <c r="S965" s="145"/>
    </row>
    <row r="966" spans="11:19">
      <c r="K966" s="219" t="s">
        <v>1721</v>
      </c>
      <c r="L966" s="219" t="s">
        <v>1722</v>
      </c>
      <c r="M966" s="219">
        <v>2400</v>
      </c>
      <c r="N966" s="145"/>
      <c r="R966" s="148"/>
      <c r="S966" s="145"/>
    </row>
    <row r="967" spans="11:19">
      <c r="K967" s="219" t="s">
        <v>1723</v>
      </c>
      <c r="L967" s="219" t="s">
        <v>1724</v>
      </c>
      <c r="M967" s="219">
        <v>2800</v>
      </c>
      <c r="N967" s="145"/>
      <c r="R967" s="148"/>
      <c r="S967" s="145"/>
    </row>
    <row r="968" spans="11:19">
      <c r="K968" s="219" t="s">
        <v>1725</v>
      </c>
      <c r="L968" s="219" t="s">
        <v>1726</v>
      </c>
      <c r="M968" s="219">
        <v>3200</v>
      </c>
      <c r="N968" s="145"/>
      <c r="R968" s="148"/>
      <c r="S968" s="145"/>
    </row>
    <row r="969" spans="11:19">
      <c r="K969" s="219" t="s">
        <v>1727</v>
      </c>
      <c r="L969" s="219" t="s">
        <v>1728</v>
      </c>
      <c r="M969" s="219">
        <v>4000</v>
      </c>
      <c r="N969" s="145"/>
      <c r="R969" s="148"/>
      <c r="S969" s="145"/>
    </row>
    <row r="970" spans="11:19">
      <c r="K970" s="219" t="s">
        <v>1729</v>
      </c>
      <c r="L970" s="219" t="s">
        <v>1730</v>
      </c>
      <c r="M970" s="219">
        <v>5600</v>
      </c>
      <c r="N970" s="145"/>
      <c r="R970" s="148"/>
      <c r="S970" s="145"/>
    </row>
    <row r="971" spans="11:19">
      <c r="K971" s="219" t="s">
        <v>1731</v>
      </c>
      <c r="L971" s="219" t="s">
        <v>1732</v>
      </c>
      <c r="M971" s="219">
        <v>7200</v>
      </c>
      <c r="N971" s="145"/>
      <c r="R971" s="148"/>
      <c r="S971" s="145"/>
    </row>
    <row r="972" spans="11:19">
      <c r="K972" s="219" t="s">
        <v>1733</v>
      </c>
      <c r="L972" s="219" t="s">
        <v>1734</v>
      </c>
      <c r="M972" s="219">
        <v>1275</v>
      </c>
      <c r="N972" s="145"/>
      <c r="R972" s="148"/>
      <c r="S972" s="145"/>
    </row>
    <row r="973" spans="11:19">
      <c r="K973" s="219" t="s">
        <v>1735</v>
      </c>
      <c r="L973" s="219" t="s">
        <v>1736</v>
      </c>
      <c r="M973" s="219">
        <v>1700</v>
      </c>
      <c r="N973" s="145"/>
      <c r="R973" s="148"/>
      <c r="S973" s="145"/>
    </row>
    <row r="974" spans="11:19">
      <c r="K974" s="219" t="s">
        <v>1737</v>
      </c>
      <c r="L974" s="219" t="s">
        <v>1738</v>
      </c>
      <c r="M974" s="219">
        <v>2125</v>
      </c>
      <c r="N974" s="145"/>
      <c r="R974" s="148"/>
      <c r="S974" s="145"/>
    </row>
    <row r="975" spans="11:19">
      <c r="K975" s="219" t="s">
        <v>1739</v>
      </c>
      <c r="L975" s="219" t="s">
        <v>1740</v>
      </c>
      <c r="M975" s="219">
        <v>2550</v>
      </c>
      <c r="N975" s="145"/>
      <c r="R975" s="148"/>
      <c r="S975" s="145"/>
    </row>
    <row r="976" spans="11:19">
      <c r="K976" s="219" t="s">
        <v>1741</v>
      </c>
      <c r="L976" s="219" t="s">
        <v>1742</v>
      </c>
      <c r="M976" s="219">
        <v>3400</v>
      </c>
      <c r="N976" s="145"/>
      <c r="R976" s="148"/>
      <c r="S976" s="145"/>
    </row>
    <row r="977" spans="11:19">
      <c r="K977" s="219" t="s">
        <v>1743</v>
      </c>
      <c r="L977" s="219" t="s">
        <v>1742</v>
      </c>
      <c r="M977" s="219">
        <v>4250</v>
      </c>
      <c r="N977" s="145"/>
      <c r="R977" s="148"/>
      <c r="S977" s="145"/>
    </row>
    <row r="978" spans="11:19">
      <c r="K978" s="219" t="s">
        <v>1744</v>
      </c>
      <c r="L978" s="219" t="s">
        <v>1742</v>
      </c>
      <c r="M978" s="219">
        <v>6800</v>
      </c>
      <c r="N978" s="145"/>
      <c r="R978" s="148"/>
      <c r="S978" s="145"/>
    </row>
    <row r="979" spans="11:19">
      <c r="K979" s="219" t="s">
        <v>1745</v>
      </c>
      <c r="L979" s="219" t="s">
        <v>1742</v>
      </c>
      <c r="M979" s="219">
        <v>8500</v>
      </c>
      <c r="N979" s="145"/>
      <c r="R979" s="148"/>
      <c r="S979" s="145"/>
    </row>
    <row r="980" spans="11:19">
      <c r="K980" s="219" t="s">
        <v>1746</v>
      </c>
      <c r="L980" s="219" t="s">
        <v>1747</v>
      </c>
      <c r="M980" s="219">
        <v>1275</v>
      </c>
      <c r="N980" s="145"/>
      <c r="R980" s="148"/>
      <c r="S980" s="145"/>
    </row>
    <row r="981" spans="11:19">
      <c r="K981" s="219" t="s">
        <v>1748</v>
      </c>
      <c r="L981" s="219" t="s">
        <v>1749</v>
      </c>
      <c r="M981" s="219">
        <v>1275</v>
      </c>
      <c r="N981" s="145"/>
      <c r="R981" s="148"/>
      <c r="S981" s="145"/>
    </row>
    <row r="982" spans="11:19">
      <c r="K982" s="219" t="s">
        <v>1750</v>
      </c>
      <c r="L982" s="219" t="s">
        <v>1751</v>
      </c>
      <c r="M982" s="219">
        <v>1700</v>
      </c>
      <c r="N982" s="145"/>
      <c r="R982" s="148"/>
      <c r="S982" s="145"/>
    </row>
    <row r="983" spans="11:19">
      <c r="K983" s="219" t="s">
        <v>1752</v>
      </c>
      <c r="L983" s="219" t="s">
        <v>1753</v>
      </c>
      <c r="M983" s="219">
        <v>1700</v>
      </c>
      <c r="N983" s="145"/>
      <c r="R983" s="148"/>
      <c r="S983" s="145"/>
    </row>
    <row r="984" spans="11:19">
      <c r="K984" s="219" t="s">
        <v>1754</v>
      </c>
      <c r="L984" s="219" t="s">
        <v>1755</v>
      </c>
      <c r="M984" s="219">
        <v>2125</v>
      </c>
      <c r="N984" s="145"/>
      <c r="R984" s="148"/>
      <c r="S984" s="145"/>
    </row>
    <row r="985" spans="11:19">
      <c r="K985" s="219" t="s">
        <v>1756</v>
      </c>
      <c r="L985" s="219" t="s">
        <v>1757</v>
      </c>
      <c r="M985" s="219">
        <v>2125</v>
      </c>
      <c r="N985" s="145"/>
      <c r="R985" s="148"/>
      <c r="S985" s="145"/>
    </row>
    <row r="986" spans="11:19">
      <c r="K986" s="219" t="s">
        <v>1758</v>
      </c>
      <c r="L986" s="219" t="s">
        <v>1759</v>
      </c>
      <c r="M986" s="219">
        <v>2550</v>
      </c>
      <c r="N986" s="145"/>
      <c r="R986" s="148"/>
      <c r="S986" s="145"/>
    </row>
    <row r="987" spans="11:19">
      <c r="K987" s="219" t="s">
        <v>1760</v>
      </c>
      <c r="L987" s="219" t="s">
        <v>1761</v>
      </c>
      <c r="M987" s="219">
        <v>2550</v>
      </c>
      <c r="N987" s="145"/>
      <c r="R987" s="148"/>
      <c r="S987" s="145"/>
    </row>
    <row r="988" spans="11:19">
      <c r="K988" s="219" t="s">
        <v>1762</v>
      </c>
      <c r="L988" s="219" t="s">
        <v>1763</v>
      </c>
      <c r="M988" s="219">
        <v>3400</v>
      </c>
      <c r="N988" s="145"/>
      <c r="R988" s="148"/>
      <c r="S988" s="145"/>
    </row>
    <row r="989" spans="11:19">
      <c r="K989" s="219" t="s">
        <v>1764</v>
      </c>
      <c r="L989" s="219" t="s">
        <v>1765</v>
      </c>
      <c r="M989" s="219">
        <v>3400</v>
      </c>
      <c r="N989" s="145"/>
      <c r="R989" s="148"/>
      <c r="S989" s="145"/>
    </row>
    <row r="990" spans="11:19">
      <c r="K990" s="219" t="s">
        <v>1766</v>
      </c>
      <c r="L990" s="219" t="s">
        <v>1767</v>
      </c>
      <c r="M990" s="219">
        <v>4250</v>
      </c>
      <c r="N990" s="145"/>
      <c r="R990" s="148"/>
      <c r="S990" s="145"/>
    </row>
    <row r="991" spans="11:19">
      <c r="K991" s="219" t="s">
        <v>1768</v>
      </c>
      <c r="L991" s="219" t="s">
        <v>1769</v>
      </c>
      <c r="M991" s="219">
        <v>4250</v>
      </c>
      <c r="N991" s="145"/>
      <c r="R991" s="148"/>
      <c r="S991" s="145"/>
    </row>
    <row r="992" spans="11:19">
      <c r="K992" s="219" t="s">
        <v>1770</v>
      </c>
      <c r="L992" s="219" t="s">
        <v>1771</v>
      </c>
      <c r="M992" s="219">
        <v>850</v>
      </c>
      <c r="N992" s="145"/>
      <c r="R992" s="148"/>
      <c r="S992" s="145"/>
    </row>
    <row r="993" spans="11:19">
      <c r="K993" s="219" t="s">
        <v>1772</v>
      </c>
      <c r="L993" s="219" t="s">
        <v>1773</v>
      </c>
      <c r="M993" s="219">
        <v>850</v>
      </c>
      <c r="N993" s="145"/>
      <c r="R993" s="148"/>
      <c r="S993" s="145"/>
    </row>
    <row r="994" spans="11:19">
      <c r="K994" s="219" t="s">
        <v>1774</v>
      </c>
      <c r="L994" s="219" t="s">
        <v>1775</v>
      </c>
      <c r="M994" s="219">
        <v>1275</v>
      </c>
      <c r="N994" s="145"/>
      <c r="R994" s="148"/>
      <c r="S994" s="145"/>
    </row>
    <row r="995" spans="11:19">
      <c r="K995" s="219" t="s">
        <v>1776</v>
      </c>
      <c r="L995" s="219" t="s">
        <v>1777</v>
      </c>
      <c r="M995" s="219">
        <v>1275</v>
      </c>
      <c r="N995" s="145"/>
      <c r="R995" s="148"/>
      <c r="S995" s="145"/>
    </row>
    <row r="996" spans="11:19">
      <c r="K996" s="219" t="s">
        <v>1778</v>
      </c>
      <c r="L996" s="219" t="s">
        <v>1779</v>
      </c>
      <c r="M996" s="219">
        <v>1700</v>
      </c>
      <c r="N996" s="145"/>
      <c r="R996" s="148"/>
      <c r="S996" s="145"/>
    </row>
    <row r="997" spans="11:19">
      <c r="K997" s="219" t="s">
        <v>1780</v>
      </c>
      <c r="L997" s="219" t="s">
        <v>1781</v>
      </c>
      <c r="M997" s="219">
        <v>1700</v>
      </c>
      <c r="N997" s="145"/>
      <c r="R997" s="148"/>
      <c r="S997" s="145"/>
    </row>
    <row r="998" spans="11:19">
      <c r="K998" s="219" t="s">
        <v>1782</v>
      </c>
      <c r="L998" s="219" t="s">
        <v>1783</v>
      </c>
      <c r="M998" s="219">
        <v>2125</v>
      </c>
      <c r="N998" s="145"/>
      <c r="R998" s="148"/>
      <c r="S998" s="145"/>
    </row>
    <row r="999" spans="11:19">
      <c r="K999" s="219" t="s">
        <v>1784</v>
      </c>
      <c r="L999" s="219" t="s">
        <v>1785</v>
      </c>
      <c r="M999" s="219">
        <v>2125</v>
      </c>
      <c r="N999" s="145"/>
      <c r="R999" s="148"/>
      <c r="S999" s="145"/>
    </row>
    <row r="1000" spans="11:19">
      <c r="K1000" s="219" t="s">
        <v>1786</v>
      </c>
      <c r="L1000" s="219" t="s">
        <v>1787</v>
      </c>
      <c r="M1000" s="219">
        <v>2550</v>
      </c>
      <c r="N1000" s="145"/>
      <c r="R1000" s="148"/>
      <c r="S1000" s="145"/>
    </row>
    <row r="1001" spans="11:19">
      <c r="K1001" s="219" t="s">
        <v>1788</v>
      </c>
      <c r="L1001" s="219" t="s">
        <v>1789</v>
      </c>
      <c r="M1001" s="219">
        <v>2550</v>
      </c>
      <c r="N1001" s="145"/>
      <c r="R1001" s="148"/>
      <c r="S1001" s="145"/>
    </row>
    <row r="1002" spans="11:19">
      <c r="K1002" s="219" t="s">
        <v>1790</v>
      </c>
      <c r="L1002" s="219" t="s">
        <v>1791</v>
      </c>
      <c r="M1002" s="219">
        <v>3400</v>
      </c>
      <c r="N1002" s="145"/>
      <c r="R1002" s="148"/>
      <c r="S1002" s="145"/>
    </row>
    <row r="1003" spans="11:19">
      <c r="K1003" s="219" t="s">
        <v>1792</v>
      </c>
      <c r="L1003" s="219" t="s">
        <v>1793</v>
      </c>
      <c r="M1003" s="219">
        <v>3400</v>
      </c>
      <c r="N1003" s="145"/>
      <c r="R1003" s="148"/>
      <c r="S1003" s="145"/>
    </row>
    <row r="1004" spans="11:19">
      <c r="K1004" s="219" t="s">
        <v>1794</v>
      </c>
      <c r="L1004" s="219" t="s">
        <v>1791</v>
      </c>
      <c r="M1004" s="219">
        <v>4250</v>
      </c>
      <c r="N1004" s="145"/>
      <c r="R1004" s="148"/>
      <c r="S1004" s="145"/>
    </row>
    <row r="1005" spans="11:19">
      <c r="K1005" s="219" t="s">
        <v>1795</v>
      </c>
      <c r="L1005" s="219" t="s">
        <v>1793</v>
      </c>
      <c r="M1005" s="219">
        <v>4250</v>
      </c>
      <c r="N1005" s="145"/>
      <c r="R1005" s="148"/>
      <c r="S1005" s="145"/>
    </row>
    <row r="1006" spans="11:19">
      <c r="K1006" s="219" t="s">
        <v>1796</v>
      </c>
      <c r="L1006" s="219" t="s">
        <v>1797</v>
      </c>
      <c r="M1006" s="219">
        <v>850</v>
      </c>
      <c r="N1006" s="145"/>
      <c r="R1006" s="148"/>
      <c r="S1006" s="145"/>
    </row>
    <row r="1007" spans="11:19">
      <c r="K1007" s="219" t="s">
        <v>1798</v>
      </c>
      <c r="L1007" s="219" t="s">
        <v>1799</v>
      </c>
      <c r="M1007" s="219">
        <v>1275</v>
      </c>
      <c r="N1007" s="145"/>
      <c r="R1007" s="148"/>
      <c r="S1007" s="145"/>
    </row>
    <row r="1008" spans="11:19">
      <c r="K1008" s="219" t="s">
        <v>1800</v>
      </c>
      <c r="L1008" s="219" t="s">
        <v>1801</v>
      </c>
      <c r="M1008" s="219">
        <v>1700</v>
      </c>
      <c r="N1008" s="145"/>
      <c r="R1008" s="148"/>
      <c r="S1008" s="145"/>
    </row>
    <row r="1009" spans="11:19">
      <c r="K1009" s="219" t="s">
        <v>1802</v>
      </c>
      <c r="L1009" s="219" t="s">
        <v>1803</v>
      </c>
      <c r="M1009" s="219">
        <v>2125</v>
      </c>
      <c r="N1009" s="145"/>
      <c r="R1009" s="148"/>
      <c r="S1009" s="145"/>
    </row>
    <row r="1010" spans="11:19">
      <c r="K1010" s="219" t="s">
        <v>1804</v>
      </c>
      <c r="L1010" s="219" t="s">
        <v>1805</v>
      </c>
      <c r="M1010" s="219">
        <v>2550</v>
      </c>
      <c r="N1010" s="145"/>
      <c r="R1010" s="148"/>
      <c r="S1010" s="145"/>
    </row>
    <row r="1011" spans="11:19">
      <c r="K1011" s="219" t="s">
        <v>1806</v>
      </c>
      <c r="L1011" s="219" t="s">
        <v>1805</v>
      </c>
      <c r="M1011" s="219">
        <v>4250</v>
      </c>
      <c r="N1011" s="145"/>
      <c r="R1011" s="148"/>
      <c r="S1011" s="145"/>
    </row>
    <row r="1012" spans="11:19">
      <c r="K1012" s="219" t="s">
        <v>1807</v>
      </c>
      <c r="L1012" s="219" t="s">
        <v>1808</v>
      </c>
      <c r="M1012" s="219">
        <v>425</v>
      </c>
      <c r="N1012" s="145"/>
      <c r="R1012" s="148"/>
      <c r="S1012" s="145"/>
    </row>
    <row r="1013" spans="11:19">
      <c r="K1013" s="219" t="s">
        <v>1809</v>
      </c>
      <c r="L1013" s="219" t="s">
        <v>1810</v>
      </c>
      <c r="M1013" s="219">
        <v>850</v>
      </c>
      <c r="N1013" s="145"/>
      <c r="R1013" s="148"/>
      <c r="S1013" s="145"/>
    </row>
    <row r="1014" spans="11:19">
      <c r="K1014" s="219" t="s">
        <v>1811</v>
      </c>
      <c r="L1014" s="219" t="s">
        <v>1812</v>
      </c>
      <c r="M1014" s="219">
        <v>1275</v>
      </c>
      <c r="N1014" s="145"/>
      <c r="R1014" s="148"/>
      <c r="S1014" s="145"/>
    </row>
    <row r="1015" spans="11:19">
      <c r="K1015" s="219" t="s">
        <v>1813</v>
      </c>
      <c r="L1015" s="219" t="s">
        <v>1814</v>
      </c>
      <c r="M1015" s="219">
        <v>1700</v>
      </c>
      <c r="N1015" s="145"/>
      <c r="R1015" s="148"/>
      <c r="S1015" s="145"/>
    </row>
    <row r="1016" spans="11:19">
      <c r="K1016" s="219" t="s">
        <v>1815</v>
      </c>
      <c r="L1016" s="219" t="s">
        <v>1816</v>
      </c>
      <c r="M1016" s="219">
        <v>2125</v>
      </c>
      <c r="N1016" s="145"/>
      <c r="R1016" s="148"/>
      <c r="S1016" s="145"/>
    </row>
    <row r="1017" spans="11:19">
      <c r="K1017" s="219" t="s">
        <v>1817</v>
      </c>
      <c r="L1017" s="219" t="s">
        <v>1818</v>
      </c>
      <c r="M1017" s="219">
        <v>2550</v>
      </c>
      <c r="N1017" s="145"/>
      <c r="R1017" s="148"/>
      <c r="S1017" s="145"/>
    </row>
    <row r="1018" spans="11:19">
      <c r="K1018" s="219" t="s">
        <v>1819</v>
      </c>
      <c r="L1018" s="219" t="s">
        <v>1820</v>
      </c>
      <c r="M1018" s="219">
        <v>3400</v>
      </c>
      <c r="N1018" s="145"/>
      <c r="R1018" s="148"/>
      <c r="S1018" s="145"/>
    </row>
    <row r="1019" spans="11:19">
      <c r="K1019" s="219" t="s">
        <v>1821</v>
      </c>
      <c r="L1019" s="219" t="s">
        <v>1822</v>
      </c>
      <c r="M1019" s="219">
        <v>4250</v>
      </c>
      <c r="N1019" s="145"/>
      <c r="R1019" s="148"/>
      <c r="S1019" s="145"/>
    </row>
    <row r="1020" spans="11:19">
      <c r="K1020" s="219" t="s">
        <v>1823</v>
      </c>
      <c r="L1020" s="219" t="s">
        <v>1824</v>
      </c>
      <c r="M1020" s="219">
        <v>1200</v>
      </c>
      <c r="N1020" s="145"/>
      <c r="R1020" s="148"/>
      <c r="S1020" s="145"/>
    </row>
    <row r="1021" spans="11:19">
      <c r="K1021" s="219" t="s">
        <v>1825</v>
      </c>
      <c r="L1021" s="219" t="s">
        <v>1826</v>
      </c>
      <c r="M1021" s="219">
        <v>1200</v>
      </c>
      <c r="N1021" s="145"/>
      <c r="R1021" s="148"/>
      <c r="S1021" s="145"/>
    </row>
    <row r="1022" spans="11:19">
      <c r="K1022" s="219" t="s">
        <v>1827</v>
      </c>
      <c r="L1022" s="219" t="s">
        <v>1828</v>
      </c>
      <c r="M1022" s="219">
        <v>2000</v>
      </c>
      <c r="N1022" s="145"/>
      <c r="R1022" s="148"/>
      <c r="S1022" s="145"/>
    </row>
    <row r="1023" spans="11:19">
      <c r="K1023" s="219" t="s">
        <v>1829</v>
      </c>
      <c r="L1023" s="219" t="s">
        <v>1830</v>
      </c>
      <c r="M1023" s="219">
        <v>2000</v>
      </c>
      <c r="N1023" s="145"/>
      <c r="R1023" s="148"/>
      <c r="S1023" s="145"/>
    </row>
    <row r="1024" spans="11:19">
      <c r="K1024" s="219" t="s">
        <v>1831</v>
      </c>
      <c r="L1024" s="219" t="s">
        <v>1832</v>
      </c>
      <c r="M1024" s="219">
        <v>2400</v>
      </c>
      <c r="N1024" s="145"/>
      <c r="R1024" s="148"/>
      <c r="S1024" s="145"/>
    </row>
    <row r="1025" spans="11:19">
      <c r="K1025" s="219" t="s">
        <v>1833</v>
      </c>
      <c r="L1025" s="219" t="s">
        <v>1834</v>
      </c>
      <c r="M1025" s="219">
        <v>2400</v>
      </c>
      <c r="N1025" s="145"/>
      <c r="R1025" s="148"/>
      <c r="S1025" s="145"/>
    </row>
    <row r="1026" spans="11:19">
      <c r="K1026" s="219" t="s">
        <v>1835</v>
      </c>
      <c r="L1026" s="219" t="s">
        <v>1836</v>
      </c>
      <c r="M1026" s="219">
        <v>3200</v>
      </c>
      <c r="N1026" s="145"/>
      <c r="R1026" s="148"/>
      <c r="S1026" s="145"/>
    </row>
    <row r="1027" spans="11:19">
      <c r="K1027" s="219" t="s">
        <v>1837</v>
      </c>
      <c r="L1027" s="219" t="s">
        <v>1838</v>
      </c>
      <c r="M1027" s="219">
        <v>3200</v>
      </c>
      <c r="N1027" s="145"/>
      <c r="R1027" s="148"/>
      <c r="S1027" s="145"/>
    </row>
    <row r="1028" spans="11:19">
      <c r="K1028" s="219" t="s">
        <v>1839</v>
      </c>
      <c r="L1028" s="219" t="s">
        <v>1836</v>
      </c>
      <c r="M1028" s="219">
        <v>4000</v>
      </c>
      <c r="N1028" s="145"/>
      <c r="R1028" s="148"/>
      <c r="S1028" s="145"/>
    </row>
    <row r="1029" spans="11:19">
      <c r="K1029" s="219" t="s">
        <v>1840</v>
      </c>
      <c r="L1029" s="219" t="s">
        <v>1838</v>
      </c>
      <c r="M1029" s="219">
        <v>4000</v>
      </c>
      <c r="N1029" s="145"/>
      <c r="R1029" s="148"/>
      <c r="S1029" s="145"/>
    </row>
    <row r="1030" spans="11:19">
      <c r="K1030" s="219" t="s">
        <v>1841</v>
      </c>
      <c r="L1030" s="219" t="s">
        <v>1842</v>
      </c>
      <c r="M1030" s="219">
        <v>1200</v>
      </c>
      <c r="N1030" s="145"/>
      <c r="R1030" s="148"/>
      <c r="S1030" s="145"/>
    </row>
    <row r="1031" spans="11:19">
      <c r="K1031" s="219" t="s">
        <v>1843</v>
      </c>
      <c r="L1031" s="219" t="s">
        <v>1844</v>
      </c>
      <c r="M1031" s="219">
        <v>1200</v>
      </c>
      <c r="N1031" s="145"/>
      <c r="R1031" s="148"/>
      <c r="S1031" s="145"/>
    </row>
    <row r="1032" spans="11:19">
      <c r="K1032" s="219" t="s">
        <v>1845</v>
      </c>
      <c r="L1032" s="219" t="s">
        <v>1846</v>
      </c>
      <c r="M1032" s="219">
        <v>2000</v>
      </c>
      <c r="N1032" s="145"/>
      <c r="R1032" s="148"/>
      <c r="S1032" s="145"/>
    </row>
    <row r="1033" spans="11:19">
      <c r="K1033" s="219" t="s">
        <v>1847</v>
      </c>
      <c r="L1033" s="219" t="s">
        <v>1848</v>
      </c>
      <c r="M1033" s="219">
        <v>2000</v>
      </c>
      <c r="N1033" s="145"/>
      <c r="R1033" s="148"/>
      <c r="S1033" s="145"/>
    </row>
    <row r="1034" spans="11:19">
      <c r="K1034" s="219" t="s">
        <v>1849</v>
      </c>
      <c r="L1034" s="219" t="s">
        <v>1850</v>
      </c>
      <c r="M1034" s="219">
        <v>2400</v>
      </c>
      <c r="N1034" s="145"/>
      <c r="R1034" s="148"/>
      <c r="S1034" s="145"/>
    </row>
    <row r="1035" spans="11:19">
      <c r="K1035" s="219" t="s">
        <v>1851</v>
      </c>
      <c r="L1035" s="219" t="s">
        <v>1852</v>
      </c>
      <c r="M1035" s="219">
        <v>2400</v>
      </c>
      <c r="N1035" s="145"/>
      <c r="R1035" s="148"/>
      <c r="S1035" s="145"/>
    </row>
    <row r="1036" spans="11:19">
      <c r="K1036" s="219" t="s">
        <v>1853</v>
      </c>
      <c r="L1036" s="219" t="s">
        <v>1854</v>
      </c>
      <c r="M1036" s="219">
        <v>3200</v>
      </c>
      <c r="N1036" s="145"/>
      <c r="R1036" s="148"/>
      <c r="S1036" s="145"/>
    </row>
    <row r="1037" spans="11:19">
      <c r="K1037" s="219" t="s">
        <v>1855</v>
      </c>
      <c r="L1037" s="219" t="s">
        <v>1856</v>
      </c>
      <c r="M1037" s="219">
        <v>3200</v>
      </c>
      <c r="N1037" s="145"/>
      <c r="R1037" s="148"/>
      <c r="S1037" s="145"/>
    </row>
    <row r="1038" spans="11:19">
      <c r="K1038" s="219" t="s">
        <v>1857</v>
      </c>
      <c r="L1038" s="219" t="s">
        <v>1854</v>
      </c>
      <c r="M1038" s="219">
        <v>4000</v>
      </c>
      <c r="N1038" s="145"/>
      <c r="R1038" s="148"/>
      <c r="S1038" s="145"/>
    </row>
    <row r="1039" spans="11:19">
      <c r="K1039" s="219" t="s">
        <v>1858</v>
      </c>
      <c r="L1039" s="219" t="s">
        <v>1856</v>
      </c>
      <c r="M1039" s="219">
        <v>4000</v>
      </c>
      <c r="N1039" s="145"/>
      <c r="R1039" s="148"/>
      <c r="S1039" s="145"/>
    </row>
    <row r="1040" spans="11:19">
      <c r="K1040" s="219" t="s">
        <v>1859</v>
      </c>
      <c r="L1040" s="219" t="s">
        <v>1860</v>
      </c>
      <c r="M1040" s="219">
        <v>510</v>
      </c>
      <c r="N1040" s="145"/>
      <c r="R1040" s="148"/>
      <c r="S1040" s="145"/>
    </row>
    <row r="1041" spans="11:19">
      <c r="K1041" s="219" t="s">
        <v>1861</v>
      </c>
      <c r="L1041" s="219" t="s">
        <v>1862</v>
      </c>
      <c r="M1041" s="219">
        <v>510</v>
      </c>
      <c r="N1041" s="145"/>
      <c r="R1041" s="148"/>
      <c r="S1041" s="145"/>
    </row>
    <row r="1042" spans="11:19">
      <c r="K1042" s="219" t="s">
        <v>1863</v>
      </c>
      <c r="L1042" s="219" t="s">
        <v>1864</v>
      </c>
      <c r="M1042" s="219">
        <v>850</v>
      </c>
      <c r="N1042" s="145"/>
      <c r="R1042" s="148"/>
      <c r="S1042" s="145"/>
    </row>
    <row r="1043" spans="11:19">
      <c r="K1043" s="219" t="s">
        <v>1865</v>
      </c>
      <c r="L1043" s="219" t="s">
        <v>1866</v>
      </c>
      <c r="M1043" s="219">
        <v>1275</v>
      </c>
      <c r="N1043" s="145"/>
      <c r="R1043" s="148"/>
      <c r="S1043" s="145"/>
    </row>
    <row r="1044" spans="11:19">
      <c r="K1044" s="219" t="s">
        <v>1867</v>
      </c>
      <c r="L1044" s="219" t="s">
        <v>1868</v>
      </c>
      <c r="M1044" s="219">
        <v>1700</v>
      </c>
      <c r="N1044" s="145"/>
      <c r="R1044" s="148"/>
      <c r="S1044" s="145"/>
    </row>
    <row r="1045" spans="11:19">
      <c r="K1045" s="219" t="s">
        <v>1869</v>
      </c>
      <c r="L1045" s="219" t="s">
        <v>1868</v>
      </c>
      <c r="M1045" s="219">
        <v>2125</v>
      </c>
      <c r="N1045" s="145"/>
      <c r="R1045" s="148"/>
      <c r="S1045" s="145"/>
    </row>
    <row r="1046" spans="11:19">
      <c r="K1046" s="219" t="s">
        <v>1870</v>
      </c>
      <c r="L1046" s="219" t="s">
        <v>1868</v>
      </c>
      <c r="M1046" s="219">
        <v>2550</v>
      </c>
      <c r="N1046" s="145"/>
      <c r="R1046" s="148"/>
      <c r="S1046" s="145"/>
    </row>
    <row r="1047" spans="11:19">
      <c r="K1047" s="219" t="s">
        <v>1871</v>
      </c>
      <c r="L1047" s="219" t="s">
        <v>1868</v>
      </c>
      <c r="M1047" s="219">
        <v>2975</v>
      </c>
      <c r="N1047" s="145"/>
      <c r="R1047" s="148"/>
      <c r="S1047" s="145"/>
    </row>
    <row r="1048" spans="11:19">
      <c r="K1048" s="219" t="s">
        <v>1872</v>
      </c>
      <c r="L1048" s="219" t="s">
        <v>1868</v>
      </c>
      <c r="M1048" s="219">
        <v>3400</v>
      </c>
      <c r="N1048" s="145"/>
      <c r="R1048" s="148"/>
      <c r="S1048" s="145"/>
    </row>
    <row r="1049" spans="11:19">
      <c r="K1049" s="219" t="s">
        <v>1873</v>
      </c>
      <c r="L1049" s="219" t="s">
        <v>1868</v>
      </c>
      <c r="M1049" s="219">
        <v>4250</v>
      </c>
      <c r="N1049" s="145"/>
      <c r="R1049" s="148"/>
      <c r="S1049" s="145"/>
    </row>
    <row r="1050" spans="11:19">
      <c r="K1050" s="219" t="s">
        <v>1874</v>
      </c>
      <c r="L1050" s="219" t="s">
        <v>1875</v>
      </c>
      <c r="M1050" s="219">
        <v>1260</v>
      </c>
      <c r="N1050" s="145"/>
      <c r="R1050" s="148"/>
      <c r="S1050" s="145"/>
    </row>
    <row r="1051" spans="11:19">
      <c r="K1051" s="219" t="s">
        <v>1876</v>
      </c>
      <c r="L1051" s="219" t="s">
        <v>1877</v>
      </c>
      <c r="M1051" s="219">
        <v>1800</v>
      </c>
      <c r="N1051" s="145"/>
      <c r="R1051" s="148"/>
      <c r="S1051" s="145"/>
    </row>
    <row r="1052" spans="11:19">
      <c r="K1052" s="219" t="s">
        <v>1878</v>
      </c>
      <c r="L1052" s="219" t="s">
        <v>1879</v>
      </c>
      <c r="M1052" s="219">
        <v>2340</v>
      </c>
      <c r="N1052" s="145"/>
      <c r="R1052" s="148"/>
      <c r="S1052" s="145"/>
    </row>
    <row r="1053" spans="11:19">
      <c r="K1053" s="219" t="s">
        <v>1880</v>
      </c>
      <c r="L1053" s="219" t="s">
        <v>1881</v>
      </c>
      <c r="M1053" s="219">
        <v>3420</v>
      </c>
      <c r="N1053" s="145"/>
      <c r="R1053" s="148"/>
      <c r="S1053" s="145"/>
    </row>
    <row r="1054" spans="11:19">
      <c r="K1054" s="219" t="s">
        <v>1882</v>
      </c>
      <c r="L1054" s="219" t="s">
        <v>1883</v>
      </c>
      <c r="M1054" s="219">
        <v>4500</v>
      </c>
      <c r="N1054" s="145"/>
      <c r="R1054" s="148"/>
      <c r="S1054" s="145"/>
    </row>
    <row r="1055" spans="11:19">
      <c r="K1055" s="219" t="s">
        <v>1884</v>
      </c>
      <c r="L1055" s="219" t="s">
        <v>1883</v>
      </c>
      <c r="M1055" s="219">
        <v>7560</v>
      </c>
      <c r="N1055" s="145"/>
      <c r="R1055" s="148"/>
      <c r="S1055" s="145"/>
    </row>
    <row r="1056" spans="11:19">
      <c r="K1056" s="219" t="s">
        <v>1885</v>
      </c>
      <c r="L1056" s="219" t="s">
        <v>1883</v>
      </c>
      <c r="M1056" s="219">
        <v>8820</v>
      </c>
      <c r="N1056" s="145"/>
      <c r="R1056" s="148"/>
      <c r="S1056" s="145"/>
    </row>
    <row r="1057" spans="11:19">
      <c r="K1057" s="219" t="s">
        <v>1886</v>
      </c>
      <c r="L1057" s="219" t="s">
        <v>1887</v>
      </c>
      <c r="M1057" s="219">
        <v>1200</v>
      </c>
      <c r="N1057" s="145"/>
      <c r="R1057" s="148"/>
      <c r="S1057" s="145"/>
    </row>
    <row r="1058" spans="11:19">
      <c r="K1058" s="219" t="s">
        <v>1888</v>
      </c>
      <c r="L1058" s="219" t="s">
        <v>1889</v>
      </c>
      <c r="M1058" s="219">
        <v>1600</v>
      </c>
      <c r="N1058" s="145"/>
      <c r="R1058" s="148"/>
      <c r="S1058" s="145"/>
    </row>
    <row r="1059" spans="11:19">
      <c r="K1059" s="219" t="s">
        <v>1890</v>
      </c>
      <c r="L1059" s="219" t="s">
        <v>1891</v>
      </c>
      <c r="M1059" s="219">
        <v>2000</v>
      </c>
      <c r="N1059" s="145"/>
      <c r="R1059" s="148"/>
      <c r="S1059" s="145"/>
    </row>
    <row r="1060" spans="11:19">
      <c r="K1060" s="219" t="s">
        <v>1892</v>
      </c>
      <c r="L1060" s="219" t="s">
        <v>1891</v>
      </c>
      <c r="M1060" s="219">
        <v>2400</v>
      </c>
      <c r="N1060" s="145"/>
      <c r="R1060" s="148"/>
      <c r="S1060" s="145"/>
    </row>
    <row r="1061" spans="11:19">
      <c r="K1061" s="219" t="s">
        <v>1893</v>
      </c>
      <c r="L1061" s="219" t="s">
        <v>1891</v>
      </c>
      <c r="M1061" s="219">
        <v>2800</v>
      </c>
      <c r="N1061" s="145"/>
      <c r="R1061" s="148"/>
      <c r="S1061" s="145"/>
    </row>
    <row r="1062" spans="11:19">
      <c r="K1062" s="219" t="s">
        <v>1894</v>
      </c>
      <c r="L1062" s="219" t="s">
        <v>1891</v>
      </c>
      <c r="M1062" s="219">
        <v>3200</v>
      </c>
      <c r="N1062" s="145"/>
      <c r="R1062" s="148"/>
      <c r="S1062" s="145"/>
    </row>
    <row r="1063" spans="11:19">
      <c r="K1063" s="219" t="s">
        <v>1895</v>
      </c>
      <c r="L1063" s="219" t="s">
        <v>1891</v>
      </c>
      <c r="M1063" s="219">
        <v>4000</v>
      </c>
      <c r="N1063" s="145"/>
      <c r="R1063" s="148"/>
      <c r="S1063" s="145"/>
    </row>
    <row r="1064" spans="11:19">
      <c r="K1064" s="219" t="s">
        <v>1896</v>
      </c>
      <c r="L1064" s="219" t="s">
        <v>1897</v>
      </c>
      <c r="M1064" s="219">
        <v>1275</v>
      </c>
      <c r="N1064" s="145"/>
      <c r="R1064" s="148"/>
      <c r="S1064" s="145"/>
    </row>
    <row r="1065" spans="11:19">
      <c r="K1065" s="219" t="s">
        <v>1898</v>
      </c>
      <c r="L1065" s="219" t="s">
        <v>1899</v>
      </c>
      <c r="M1065" s="219">
        <v>1275</v>
      </c>
      <c r="N1065" s="145"/>
      <c r="R1065" s="148"/>
      <c r="S1065" s="145"/>
    </row>
    <row r="1066" spans="11:19">
      <c r="K1066" s="219" t="s">
        <v>1900</v>
      </c>
      <c r="L1066" s="219" t="s">
        <v>1901</v>
      </c>
      <c r="M1066" s="219">
        <v>1700</v>
      </c>
      <c r="N1066" s="145"/>
      <c r="R1066" s="148"/>
      <c r="S1066" s="145"/>
    </row>
    <row r="1067" spans="11:19">
      <c r="K1067" s="219" t="s">
        <v>1902</v>
      </c>
      <c r="L1067" s="219" t="s">
        <v>1903</v>
      </c>
      <c r="M1067" s="219">
        <v>1700</v>
      </c>
      <c r="N1067" s="145"/>
      <c r="R1067" s="148"/>
      <c r="S1067" s="145"/>
    </row>
    <row r="1068" spans="11:19">
      <c r="K1068" s="219" t="s">
        <v>1904</v>
      </c>
      <c r="L1068" s="219" t="s">
        <v>1905</v>
      </c>
      <c r="M1068" s="219">
        <v>2125</v>
      </c>
      <c r="N1068" s="145"/>
      <c r="R1068" s="148"/>
      <c r="S1068" s="145"/>
    </row>
    <row r="1069" spans="11:19">
      <c r="K1069" s="219" t="s">
        <v>1906</v>
      </c>
      <c r="L1069" s="219" t="s">
        <v>1907</v>
      </c>
      <c r="M1069" s="219">
        <v>2550</v>
      </c>
      <c r="N1069" s="145"/>
      <c r="R1069" s="148"/>
      <c r="S1069" s="145"/>
    </row>
    <row r="1070" spans="11:19">
      <c r="K1070" s="219" t="s">
        <v>1908</v>
      </c>
      <c r="L1070" s="219" t="s">
        <v>1909</v>
      </c>
      <c r="M1070" s="219">
        <v>2550</v>
      </c>
      <c r="N1070" s="145"/>
      <c r="R1070" s="148"/>
      <c r="S1070" s="145"/>
    </row>
    <row r="1071" spans="11:19">
      <c r="K1071" s="219" t="s">
        <v>1910</v>
      </c>
      <c r="L1071" s="219" t="s">
        <v>1911</v>
      </c>
      <c r="M1071" s="219">
        <v>3400</v>
      </c>
      <c r="N1071" s="145"/>
      <c r="R1071" s="148"/>
      <c r="S1071" s="145"/>
    </row>
    <row r="1072" spans="11:19">
      <c r="K1072" s="219" t="s">
        <v>1912</v>
      </c>
      <c r="L1072" s="219" t="s">
        <v>1913</v>
      </c>
      <c r="M1072" s="219">
        <v>3400</v>
      </c>
      <c r="N1072" s="145"/>
      <c r="R1072" s="148"/>
      <c r="S1072" s="145"/>
    </row>
    <row r="1073" spans="11:19">
      <c r="K1073" s="219" t="s">
        <v>1914</v>
      </c>
      <c r="L1073" s="219" t="s">
        <v>1915</v>
      </c>
      <c r="M1073" s="219">
        <v>4250</v>
      </c>
      <c r="N1073" s="145"/>
      <c r="R1073" s="148"/>
      <c r="S1073" s="145"/>
    </row>
    <row r="1074" spans="11:19">
      <c r="K1074" s="219" t="s">
        <v>1916</v>
      </c>
      <c r="L1074" s="219" t="s">
        <v>1917</v>
      </c>
      <c r="M1074" s="219">
        <v>400</v>
      </c>
      <c r="N1074" s="145"/>
      <c r="R1074" s="148"/>
      <c r="S1074" s="145"/>
    </row>
    <row r="1075" spans="11:19">
      <c r="K1075" s="219" t="s">
        <v>1918</v>
      </c>
      <c r="L1075" s="219" t="s">
        <v>1919</v>
      </c>
      <c r="M1075" s="219">
        <v>400</v>
      </c>
      <c r="N1075" s="145"/>
      <c r="R1075" s="148"/>
      <c r="S1075" s="145"/>
    </row>
    <row r="1076" spans="11:19">
      <c r="K1076" s="219" t="s">
        <v>1920</v>
      </c>
      <c r="L1076" s="219" t="s">
        <v>1921</v>
      </c>
      <c r="M1076" s="219">
        <v>640</v>
      </c>
      <c r="N1076" s="145"/>
      <c r="R1076" s="148"/>
      <c r="S1076" s="145"/>
    </row>
    <row r="1077" spans="11:19">
      <c r="K1077" s="219" t="s">
        <v>1922</v>
      </c>
      <c r="L1077" s="219" t="s">
        <v>1923</v>
      </c>
      <c r="M1077" s="219">
        <v>640</v>
      </c>
      <c r="N1077" s="145"/>
      <c r="R1077" s="148"/>
      <c r="S1077" s="145"/>
    </row>
    <row r="1078" spans="11:19">
      <c r="K1078" s="219" t="s">
        <v>1924</v>
      </c>
      <c r="L1078" s="219" t="s">
        <v>1925</v>
      </c>
      <c r="M1078" s="219">
        <v>800</v>
      </c>
      <c r="N1078" s="145"/>
      <c r="R1078" s="148"/>
      <c r="S1078" s="145"/>
    </row>
    <row r="1079" spans="11:19">
      <c r="K1079" s="219" t="s">
        <v>1926</v>
      </c>
      <c r="L1079" s="219" t="s">
        <v>1927</v>
      </c>
      <c r="M1079" s="219">
        <v>800</v>
      </c>
      <c r="N1079" s="145"/>
      <c r="R1079" s="148"/>
      <c r="S1079" s="145"/>
    </row>
    <row r="1080" spans="11:19">
      <c r="K1080" s="219" t="s">
        <v>1928</v>
      </c>
      <c r="L1080" s="219" t="s">
        <v>1929</v>
      </c>
      <c r="M1080" s="219">
        <v>1200</v>
      </c>
      <c r="N1080" s="145"/>
      <c r="R1080" s="148"/>
      <c r="S1080" s="145"/>
    </row>
    <row r="1081" spans="11:19">
      <c r="K1081" s="219" t="s">
        <v>1930</v>
      </c>
      <c r="L1081" s="219" t="s">
        <v>1931</v>
      </c>
      <c r="M1081" s="219">
        <v>1200</v>
      </c>
      <c r="N1081" s="145"/>
      <c r="R1081" s="148"/>
      <c r="S1081" s="145"/>
    </row>
    <row r="1082" spans="11:19">
      <c r="K1082" s="219" t="s">
        <v>1932</v>
      </c>
      <c r="L1082" s="219" t="s">
        <v>1933</v>
      </c>
      <c r="M1082" s="219">
        <v>1600</v>
      </c>
      <c r="N1082" s="145"/>
      <c r="R1082" s="148"/>
      <c r="S1082" s="145"/>
    </row>
    <row r="1083" spans="11:19">
      <c r="K1083" s="219" t="s">
        <v>1934</v>
      </c>
      <c r="L1083" s="219" t="s">
        <v>1935</v>
      </c>
      <c r="M1083" s="219">
        <v>1600</v>
      </c>
      <c r="N1083" s="145"/>
      <c r="R1083" s="148"/>
      <c r="S1083" s="145"/>
    </row>
    <row r="1084" spans="11:19">
      <c r="K1084" s="219" t="s">
        <v>1936</v>
      </c>
      <c r="L1084" s="219" t="s">
        <v>1937</v>
      </c>
      <c r="M1084" s="219">
        <v>2000</v>
      </c>
      <c r="N1084" s="145"/>
      <c r="R1084" s="148"/>
      <c r="S1084" s="145"/>
    </row>
    <row r="1085" spans="11:19">
      <c r="K1085" s="219" t="s">
        <v>1938</v>
      </c>
      <c r="L1085" s="219" t="s">
        <v>1939</v>
      </c>
      <c r="M1085" s="219">
        <v>2000</v>
      </c>
      <c r="N1085" s="145"/>
      <c r="R1085" s="148"/>
      <c r="S1085" s="145"/>
    </row>
    <row r="1086" spans="11:19">
      <c r="K1086" s="219" t="s">
        <v>1940</v>
      </c>
      <c r="L1086" s="219" t="s">
        <v>1941</v>
      </c>
      <c r="M1086" s="219">
        <v>2400</v>
      </c>
      <c r="N1086" s="145"/>
      <c r="R1086" s="148"/>
      <c r="S1086" s="145"/>
    </row>
    <row r="1087" spans="11:19">
      <c r="K1087" s="219" t="s">
        <v>1942</v>
      </c>
      <c r="L1087" s="219" t="s">
        <v>1943</v>
      </c>
      <c r="M1087" s="219">
        <v>2400</v>
      </c>
      <c r="N1087" s="145"/>
      <c r="R1087" s="148"/>
      <c r="S1087" s="145"/>
    </row>
    <row r="1088" spans="11:19">
      <c r="K1088" s="219" t="s">
        <v>1944</v>
      </c>
      <c r="L1088" s="219" t="s">
        <v>1945</v>
      </c>
      <c r="M1088" s="219">
        <v>800</v>
      </c>
      <c r="N1088" s="145"/>
      <c r="R1088" s="148"/>
      <c r="S1088" s="145"/>
    </row>
    <row r="1089" spans="11:19">
      <c r="K1089" s="219" t="s">
        <v>1946</v>
      </c>
      <c r="L1089" s="219" t="s">
        <v>1947</v>
      </c>
      <c r="M1089" s="219">
        <v>800</v>
      </c>
      <c r="N1089" s="145"/>
      <c r="R1089" s="148"/>
      <c r="S1089" s="145"/>
    </row>
    <row r="1090" spans="11:19">
      <c r="K1090" s="219" t="s">
        <v>1948</v>
      </c>
      <c r="L1090" s="219" t="s">
        <v>1949</v>
      </c>
      <c r="M1090" s="219">
        <v>1200</v>
      </c>
      <c r="N1090" s="145"/>
      <c r="R1090" s="148"/>
      <c r="S1090" s="145"/>
    </row>
    <row r="1091" spans="11:19">
      <c r="K1091" s="219" t="s">
        <v>1950</v>
      </c>
      <c r="L1091" s="219" t="s">
        <v>1951</v>
      </c>
      <c r="M1091" s="219">
        <v>1600</v>
      </c>
      <c r="N1091" s="145"/>
      <c r="R1091" s="148"/>
      <c r="S1091" s="145"/>
    </row>
    <row r="1092" spans="11:19">
      <c r="K1092" s="219" t="s">
        <v>1952</v>
      </c>
      <c r="L1092" s="219" t="s">
        <v>1953</v>
      </c>
      <c r="M1092" s="219">
        <v>2000</v>
      </c>
      <c r="N1092" s="145"/>
      <c r="R1092" s="148"/>
      <c r="S1092" s="145"/>
    </row>
    <row r="1093" spans="11:19">
      <c r="K1093" s="219" t="s">
        <v>1954</v>
      </c>
      <c r="L1093" s="219" t="s">
        <v>1955</v>
      </c>
      <c r="M1093" s="219">
        <v>2400</v>
      </c>
      <c r="N1093" s="145"/>
      <c r="R1093" s="148"/>
      <c r="S1093" s="145"/>
    </row>
    <row r="1094" spans="11:19">
      <c r="K1094" s="219" t="s">
        <v>1956</v>
      </c>
      <c r="L1094" s="219" t="s">
        <v>1957</v>
      </c>
      <c r="M1094" s="219">
        <v>3200</v>
      </c>
      <c r="N1094" s="145"/>
      <c r="R1094" s="148"/>
      <c r="S1094" s="145"/>
    </row>
    <row r="1095" spans="11:19">
      <c r="K1095" s="219" t="s">
        <v>1958</v>
      </c>
      <c r="L1095" s="219" t="s">
        <v>1957</v>
      </c>
      <c r="M1095" s="219">
        <v>4000</v>
      </c>
      <c r="N1095" s="145"/>
      <c r="R1095" s="148"/>
      <c r="S1095" s="145"/>
    </row>
    <row r="1096" spans="11:19">
      <c r="K1096" s="219" t="s">
        <v>1959</v>
      </c>
      <c r="L1096" s="219" t="s">
        <v>1960</v>
      </c>
      <c r="M1096" s="219">
        <v>4250</v>
      </c>
      <c r="N1096" s="145"/>
      <c r="R1096" s="148"/>
      <c r="S1096" s="145"/>
    </row>
    <row r="1097" spans="11:19">
      <c r="K1097" s="219" t="s">
        <v>1961</v>
      </c>
      <c r="L1097" s="219" t="s">
        <v>1962</v>
      </c>
      <c r="M1097" s="219">
        <v>6800</v>
      </c>
      <c r="N1097" s="145"/>
      <c r="R1097" s="148"/>
      <c r="S1097" s="145"/>
    </row>
    <row r="1098" spans="11:19">
      <c r="K1098" s="219" t="s">
        <v>1963</v>
      </c>
      <c r="L1098" s="219" t="s">
        <v>1964</v>
      </c>
      <c r="M1098" s="219">
        <v>6800</v>
      </c>
      <c r="N1098" s="145"/>
      <c r="R1098" s="148"/>
      <c r="S1098" s="145"/>
    </row>
    <row r="1099" spans="11:19">
      <c r="K1099" s="219" t="s">
        <v>1965</v>
      </c>
      <c r="L1099" s="219" t="s">
        <v>1966</v>
      </c>
      <c r="M1099" s="219">
        <v>8500</v>
      </c>
      <c r="N1099" s="145"/>
      <c r="R1099" s="148"/>
      <c r="S1099" s="145"/>
    </row>
    <row r="1100" spans="11:19">
      <c r="K1100" s="219" t="s">
        <v>1967</v>
      </c>
      <c r="L1100" s="219" t="s">
        <v>1968</v>
      </c>
      <c r="M1100" s="219">
        <v>12750</v>
      </c>
      <c r="N1100" s="145"/>
      <c r="R1100" s="148"/>
      <c r="S1100" s="145"/>
    </row>
    <row r="1101" spans="11:19">
      <c r="K1101" s="219" t="s">
        <v>1969</v>
      </c>
      <c r="L1101" s="219" t="s">
        <v>1970</v>
      </c>
      <c r="M1101" s="219">
        <v>4500</v>
      </c>
      <c r="N1101" s="145"/>
      <c r="R1101" s="148"/>
      <c r="S1101" s="145"/>
    </row>
    <row r="1102" spans="11:19">
      <c r="K1102" s="219" t="s">
        <v>1971</v>
      </c>
      <c r="L1102" s="219" t="s">
        <v>1972</v>
      </c>
      <c r="M1102" s="219">
        <v>4500</v>
      </c>
      <c r="N1102" s="145"/>
      <c r="R1102" s="148"/>
      <c r="S1102" s="145"/>
    </row>
    <row r="1103" spans="11:19">
      <c r="K1103" s="219" t="s">
        <v>1973</v>
      </c>
      <c r="L1103" s="219" t="s">
        <v>1974</v>
      </c>
      <c r="M1103" s="219">
        <v>4500</v>
      </c>
      <c r="N1103" s="145"/>
      <c r="R1103" s="148"/>
      <c r="S1103" s="145"/>
    </row>
    <row r="1104" spans="11:19">
      <c r="K1104" s="219" t="s">
        <v>1975</v>
      </c>
      <c r="L1104" s="219" t="s">
        <v>1976</v>
      </c>
      <c r="M1104" s="219">
        <v>4500</v>
      </c>
      <c r="N1104" s="145"/>
      <c r="R1104" s="148"/>
      <c r="S1104" s="145"/>
    </row>
    <row r="1105" spans="11:19">
      <c r="K1105" s="219" t="s">
        <v>1977</v>
      </c>
      <c r="L1105" s="219" t="s">
        <v>1978</v>
      </c>
      <c r="M1105" s="219">
        <v>4500</v>
      </c>
      <c r="N1105" s="145"/>
      <c r="R1105" s="148"/>
      <c r="S1105" s="145"/>
    </row>
    <row r="1106" spans="11:19">
      <c r="K1106" s="219" t="s">
        <v>1979</v>
      </c>
      <c r="L1106" s="219" t="s">
        <v>1980</v>
      </c>
      <c r="M1106" s="219">
        <v>4500</v>
      </c>
      <c r="N1106" s="145"/>
      <c r="R1106" s="148"/>
      <c r="S1106" s="145"/>
    </row>
    <row r="1107" spans="11:19">
      <c r="K1107" s="219" t="s">
        <v>1981</v>
      </c>
      <c r="L1107" s="219" t="s">
        <v>1978</v>
      </c>
      <c r="M1107" s="219">
        <v>7200</v>
      </c>
      <c r="N1107" s="145"/>
      <c r="R1107" s="148"/>
      <c r="S1107" s="145"/>
    </row>
    <row r="1108" spans="11:19">
      <c r="K1108" s="219" t="s">
        <v>1982</v>
      </c>
      <c r="L1108" s="219" t="s">
        <v>1980</v>
      </c>
      <c r="M1108" s="219">
        <v>7200</v>
      </c>
      <c r="N1108" s="145"/>
      <c r="R1108" s="148"/>
      <c r="S1108" s="145"/>
    </row>
    <row r="1109" spans="11:19">
      <c r="K1109" s="219" t="s">
        <v>1983</v>
      </c>
      <c r="L1109" s="219" t="s">
        <v>1984</v>
      </c>
      <c r="M1109" s="219">
        <v>9000</v>
      </c>
      <c r="N1109" s="145"/>
      <c r="R1109" s="148"/>
      <c r="S1109" s="145"/>
    </row>
    <row r="1110" spans="11:19">
      <c r="K1110" s="219" t="s">
        <v>1985</v>
      </c>
      <c r="L1110" s="219" t="s">
        <v>1986</v>
      </c>
      <c r="M1110" s="219">
        <v>9000</v>
      </c>
      <c r="N1110" s="145"/>
      <c r="R1110" s="148"/>
      <c r="S1110" s="145"/>
    </row>
    <row r="1111" spans="11:19">
      <c r="K1111" s="219" t="s">
        <v>1987</v>
      </c>
      <c r="L1111" s="219" t="s">
        <v>1988</v>
      </c>
      <c r="M1111" s="219">
        <v>4500</v>
      </c>
      <c r="N1111" s="145"/>
      <c r="R1111" s="148"/>
      <c r="S1111" s="145"/>
    </row>
    <row r="1112" spans="11:19">
      <c r="K1112" s="219" t="s">
        <v>1989</v>
      </c>
      <c r="L1112" s="219" t="s">
        <v>1990</v>
      </c>
      <c r="M1112" s="219">
        <v>4500</v>
      </c>
      <c r="N1112" s="145"/>
      <c r="R1112" s="148"/>
      <c r="S1112" s="145"/>
    </row>
    <row r="1113" spans="11:19">
      <c r="K1113" s="219" t="s">
        <v>1991</v>
      </c>
      <c r="L1113" s="219" t="s">
        <v>1992</v>
      </c>
      <c r="M1113" s="219">
        <v>4500</v>
      </c>
      <c r="N1113" s="145"/>
      <c r="R1113" s="148"/>
      <c r="S1113" s="145"/>
    </row>
    <row r="1114" spans="11:19">
      <c r="K1114" s="219" t="s">
        <v>1993</v>
      </c>
      <c r="L1114" s="219" t="s">
        <v>1994</v>
      </c>
      <c r="M1114" s="219">
        <v>4500</v>
      </c>
      <c r="N1114" s="145"/>
      <c r="R1114" s="148"/>
      <c r="S1114" s="145"/>
    </row>
    <row r="1115" spans="11:19">
      <c r="K1115" s="219" t="s">
        <v>1995</v>
      </c>
      <c r="L1115" s="219" t="s">
        <v>1996</v>
      </c>
      <c r="M1115" s="219">
        <v>4500</v>
      </c>
      <c r="N1115" s="145"/>
      <c r="R1115" s="148"/>
      <c r="S1115" s="145"/>
    </row>
    <row r="1116" spans="11:19">
      <c r="K1116" s="219" t="s">
        <v>1997</v>
      </c>
      <c r="L1116" s="219" t="s">
        <v>1998</v>
      </c>
      <c r="M1116" s="219">
        <v>4500</v>
      </c>
      <c r="N1116" s="145"/>
      <c r="R1116" s="148"/>
      <c r="S1116" s="145"/>
    </row>
    <row r="1117" spans="11:19">
      <c r="K1117" s="219" t="s">
        <v>1999</v>
      </c>
      <c r="L1117" s="219" t="s">
        <v>1988</v>
      </c>
      <c r="M1117" s="219">
        <v>7200</v>
      </c>
      <c r="N1117" s="145"/>
      <c r="R1117" s="148"/>
      <c r="S1117" s="145"/>
    </row>
    <row r="1118" spans="11:19">
      <c r="K1118" s="219" t="s">
        <v>2000</v>
      </c>
      <c r="L1118" s="219" t="s">
        <v>1990</v>
      </c>
      <c r="M1118" s="219">
        <v>7200</v>
      </c>
      <c r="N1118" s="145"/>
      <c r="R1118" s="148"/>
      <c r="S1118" s="145"/>
    </row>
    <row r="1119" spans="11:19">
      <c r="K1119" s="219" t="s">
        <v>2001</v>
      </c>
      <c r="L1119" s="219" t="s">
        <v>2002</v>
      </c>
      <c r="M1119" s="219">
        <v>9000</v>
      </c>
      <c r="N1119" s="145"/>
      <c r="R1119" s="148"/>
      <c r="S1119" s="145"/>
    </row>
    <row r="1120" spans="11:19">
      <c r="K1120" s="219" t="s">
        <v>2003</v>
      </c>
      <c r="L1120" s="219" t="s">
        <v>2004</v>
      </c>
      <c r="M1120" s="219">
        <v>9000</v>
      </c>
      <c r="N1120" s="145"/>
      <c r="R1120" s="148"/>
      <c r="S1120" s="145"/>
    </row>
    <row r="1121" spans="11:19">
      <c r="K1121" s="219" t="s">
        <v>2005</v>
      </c>
      <c r="L1121" s="219" t="s">
        <v>2006</v>
      </c>
      <c r="M1121" s="219">
        <v>13500</v>
      </c>
      <c r="N1121" s="145"/>
      <c r="R1121" s="148"/>
      <c r="S1121" s="145"/>
    </row>
    <row r="1122" spans="11:19">
      <c r="K1122" s="219" t="s">
        <v>2007</v>
      </c>
      <c r="L1122" s="219" t="s">
        <v>2008</v>
      </c>
      <c r="M1122" s="219">
        <v>13500</v>
      </c>
      <c r="N1122" s="145"/>
      <c r="R1122" s="148"/>
      <c r="S1122" s="145"/>
    </row>
    <row r="1123" spans="11:19">
      <c r="K1123" s="219" t="s">
        <v>2009</v>
      </c>
      <c r="L1123" s="219" t="s">
        <v>2010</v>
      </c>
      <c r="M1123" s="219">
        <v>2700</v>
      </c>
      <c r="N1123" s="145"/>
      <c r="R1123" s="148"/>
      <c r="S1123" s="145"/>
    </row>
    <row r="1124" spans="11:19">
      <c r="K1124" s="219" t="s">
        <v>2011</v>
      </c>
      <c r="L1124" s="219" t="s">
        <v>2012</v>
      </c>
      <c r="M1124" s="219">
        <v>2700</v>
      </c>
      <c r="N1124" s="145"/>
      <c r="R1124" s="148"/>
      <c r="S1124" s="145"/>
    </row>
    <row r="1125" spans="11:19">
      <c r="K1125" s="219" t="s">
        <v>2013</v>
      </c>
      <c r="L1125" s="219" t="s">
        <v>2014</v>
      </c>
      <c r="M1125" s="219">
        <v>3600</v>
      </c>
      <c r="N1125" s="145"/>
      <c r="R1125" s="148"/>
      <c r="S1125" s="145"/>
    </row>
    <row r="1126" spans="11:19">
      <c r="K1126" s="219" t="s">
        <v>2015</v>
      </c>
      <c r="L1126" s="219" t="s">
        <v>2016</v>
      </c>
      <c r="M1126" s="219">
        <v>3600</v>
      </c>
      <c r="N1126" s="145"/>
      <c r="R1126" s="148"/>
      <c r="S1126" s="145"/>
    </row>
    <row r="1127" spans="11:19">
      <c r="K1127" s="219" t="s">
        <v>2017</v>
      </c>
      <c r="L1127" s="219" t="s">
        <v>2018</v>
      </c>
      <c r="M1127" s="219">
        <v>4500</v>
      </c>
      <c r="N1127" s="145"/>
      <c r="R1127" s="148"/>
      <c r="S1127" s="145"/>
    </row>
    <row r="1128" spans="11:19">
      <c r="K1128" s="219" t="s">
        <v>2019</v>
      </c>
      <c r="L1128" s="219" t="s">
        <v>2020</v>
      </c>
      <c r="M1128" s="219">
        <v>4500</v>
      </c>
      <c r="N1128" s="145"/>
      <c r="R1128" s="148"/>
      <c r="S1128" s="145"/>
    </row>
    <row r="1129" spans="11:19">
      <c r="K1129" s="219" t="s">
        <v>2021</v>
      </c>
      <c r="L1129" s="219" t="s">
        <v>2022</v>
      </c>
      <c r="M1129" s="219">
        <v>7200</v>
      </c>
      <c r="N1129" s="145"/>
      <c r="R1129" s="148"/>
      <c r="S1129" s="145"/>
    </row>
    <row r="1130" spans="11:19">
      <c r="K1130" s="219" t="s">
        <v>2023</v>
      </c>
      <c r="L1130" s="219" t="s">
        <v>2024</v>
      </c>
      <c r="M1130" s="219">
        <v>7200</v>
      </c>
      <c r="N1130" s="145"/>
      <c r="R1130" s="148"/>
      <c r="S1130" s="145"/>
    </row>
    <row r="1131" spans="11:19">
      <c r="K1131" s="219" t="s">
        <v>2025</v>
      </c>
      <c r="L1131" s="219" t="s">
        <v>2026</v>
      </c>
      <c r="M1131" s="219">
        <v>9000</v>
      </c>
      <c r="N1131" s="145"/>
      <c r="R1131" s="148"/>
      <c r="S1131" s="145"/>
    </row>
    <row r="1132" spans="11:19">
      <c r="K1132" s="219" t="s">
        <v>2027</v>
      </c>
      <c r="L1132" s="219" t="s">
        <v>2028</v>
      </c>
      <c r="M1132" s="219">
        <v>9000</v>
      </c>
      <c r="N1132" s="145"/>
      <c r="R1132" s="148"/>
      <c r="S1132" s="145"/>
    </row>
    <row r="1133" spans="11:19">
      <c r="K1133" s="219" t="s">
        <v>2029</v>
      </c>
      <c r="L1133" s="219" t="s">
        <v>2030</v>
      </c>
      <c r="M1133" s="219">
        <v>9000</v>
      </c>
      <c r="N1133" s="145"/>
      <c r="R1133" s="148"/>
      <c r="S1133" s="145"/>
    </row>
    <row r="1134" spans="11:19">
      <c r="K1134" s="219" t="s">
        <v>2031</v>
      </c>
      <c r="L1134" s="219" t="s">
        <v>2032</v>
      </c>
      <c r="M1134" s="219">
        <v>18000</v>
      </c>
      <c r="N1134" s="145"/>
      <c r="R1134" s="148"/>
      <c r="S1134" s="145"/>
    </row>
    <row r="1135" spans="11:19">
      <c r="K1135" s="219" t="s">
        <v>2033</v>
      </c>
      <c r="L1135" s="219" t="s">
        <v>2034</v>
      </c>
      <c r="M1135" s="219">
        <v>18000</v>
      </c>
      <c r="N1135" s="145"/>
      <c r="R1135" s="148"/>
      <c r="S1135" s="145"/>
    </row>
    <row r="1136" spans="11:19">
      <c r="K1136" s="219" t="s">
        <v>2035</v>
      </c>
      <c r="L1136" s="219" t="s">
        <v>2036</v>
      </c>
      <c r="M1136" s="219">
        <v>3200</v>
      </c>
      <c r="N1136" s="145"/>
      <c r="R1136" s="148"/>
      <c r="S1136" s="145"/>
    </row>
    <row r="1137" spans="11:19">
      <c r="K1137" s="219" t="s">
        <v>2037</v>
      </c>
      <c r="L1137" s="219" t="s">
        <v>2038</v>
      </c>
      <c r="M1137" s="219">
        <v>3200</v>
      </c>
      <c r="N1137" s="145"/>
      <c r="R1137" s="148"/>
      <c r="S1137" s="145"/>
    </row>
    <row r="1138" spans="11:19">
      <c r="K1138" s="219" t="s">
        <v>2039</v>
      </c>
      <c r="L1138" s="219" t="s">
        <v>2040</v>
      </c>
      <c r="M1138" s="219">
        <v>6400</v>
      </c>
      <c r="N1138" s="145"/>
      <c r="R1138" s="148"/>
      <c r="S1138" s="145"/>
    </row>
    <row r="1139" spans="11:19">
      <c r="K1139" s="219" t="s">
        <v>2041</v>
      </c>
      <c r="L1139" s="219" t="s">
        <v>2042</v>
      </c>
      <c r="M1139" s="219">
        <v>6400</v>
      </c>
      <c r="N1139" s="145"/>
      <c r="R1139" s="148"/>
      <c r="S1139" s="145"/>
    </row>
    <row r="1140" spans="11:19">
      <c r="K1140" s="219" t="s">
        <v>2043</v>
      </c>
      <c r="L1140" s="219" t="s">
        <v>2044</v>
      </c>
      <c r="M1140" s="219">
        <v>8000</v>
      </c>
      <c r="N1140" s="145"/>
      <c r="R1140" s="148"/>
      <c r="S1140" s="145"/>
    </row>
    <row r="1141" spans="11:19">
      <c r="K1141" s="219" t="s">
        <v>2045</v>
      </c>
      <c r="L1141" s="219" t="s">
        <v>2046</v>
      </c>
      <c r="M1141" s="219">
        <v>8000</v>
      </c>
      <c r="N1141" s="145"/>
      <c r="R1141" s="148"/>
      <c r="S1141" s="145"/>
    </row>
    <row r="1142" spans="11:19">
      <c r="K1142" s="219" t="s">
        <v>2047</v>
      </c>
      <c r="L1142" s="219" t="s">
        <v>2048</v>
      </c>
      <c r="M1142" s="219">
        <v>16000</v>
      </c>
      <c r="N1142" s="145"/>
      <c r="R1142" s="148"/>
      <c r="S1142" s="145"/>
    </row>
    <row r="1143" spans="11:19">
      <c r="K1143" s="219" t="s">
        <v>2049</v>
      </c>
      <c r="L1143" s="219" t="s">
        <v>2050</v>
      </c>
      <c r="M1143" s="219">
        <v>2000</v>
      </c>
      <c r="N1143" s="145"/>
      <c r="R1143" s="148"/>
      <c r="S1143" s="145"/>
    </row>
    <row r="1144" spans="11:19">
      <c r="K1144" s="219" t="s">
        <v>2051</v>
      </c>
      <c r="L1144" s="219" t="s">
        <v>2052</v>
      </c>
      <c r="M1144" s="219">
        <v>4000</v>
      </c>
      <c r="N1144" s="145"/>
      <c r="R1144" s="148"/>
      <c r="S1144" s="145"/>
    </row>
    <row r="1145" spans="11:19">
      <c r="K1145" s="219" t="s">
        <v>2053</v>
      </c>
      <c r="L1145" s="219" t="s">
        <v>2054</v>
      </c>
      <c r="M1145" s="219">
        <v>4000</v>
      </c>
      <c r="N1145" s="145"/>
      <c r="R1145" s="148"/>
      <c r="S1145" s="145"/>
    </row>
    <row r="1146" spans="11:19">
      <c r="K1146" s="219" t="s">
        <v>2055</v>
      </c>
      <c r="L1146" s="219" t="s">
        <v>2056</v>
      </c>
      <c r="M1146" s="219">
        <v>8000</v>
      </c>
      <c r="N1146" s="145"/>
      <c r="R1146" s="148"/>
      <c r="S1146" s="145"/>
    </row>
    <row r="1147" spans="11:19">
      <c r="K1147" s="219" t="s">
        <v>2057</v>
      </c>
      <c r="L1147" s="219" t="s">
        <v>2058</v>
      </c>
      <c r="M1147" s="219">
        <v>4500</v>
      </c>
      <c r="N1147" s="145"/>
      <c r="R1147" s="148"/>
      <c r="S1147" s="145"/>
    </row>
    <row r="1148" spans="11:19">
      <c r="K1148" s="219" t="s">
        <v>2059</v>
      </c>
      <c r="L1148" s="219" t="s">
        <v>2060</v>
      </c>
      <c r="M1148" s="219">
        <v>4500</v>
      </c>
      <c r="N1148" s="145"/>
      <c r="R1148" s="148"/>
      <c r="S1148" s="145"/>
    </row>
    <row r="1149" spans="11:19">
      <c r="K1149" s="219" t="s">
        <v>2061</v>
      </c>
      <c r="L1149" s="219" t="s">
        <v>2062</v>
      </c>
      <c r="M1149" s="219">
        <v>7200</v>
      </c>
      <c r="N1149" s="145"/>
      <c r="R1149" s="148"/>
      <c r="S1149" s="145"/>
    </row>
    <row r="1150" spans="11:19">
      <c r="K1150" s="219" t="s">
        <v>2063</v>
      </c>
      <c r="L1150" s="219" t="s">
        <v>2064</v>
      </c>
      <c r="M1150" s="219">
        <v>9000</v>
      </c>
      <c r="N1150" s="145"/>
      <c r="R1150" s="148"/>
      <c r="S1150" s="145"/>
    </row>
    <row r="1151" spans="11:19">
      <c r="K1151" s="219" t="s">
        <v>2065</v>
      </c>
      <c r="L1151" s="219" t="s">
        <v>2066</v>
      </c>
      <c r="M1151" s="219">
        <v>9000</v>
      </c>
      <c r="N1151" s="145"/>
      <c r="R1151" s="148"/>
      <c r="S1151" s="145"/>
    </row>
    <row r="1152" spans="11:19">
      <c r="K1152" s="219" t="s">
        <v>2067</v>
      </c>
      <c r="L1152" s="219" t="s">
        <v>2068</v>
      </c>
      <c r="M1152" s="219">
        <v>13500</v>
      </c>
      <c r="N1152" s="145"/>
      <c r="R1152" s="148"/>
      <c r="S1152" s="145"/>
    </row>
    <row r="1153" spans="11:19">
      <c r="K1153" s="219" t="s">
        <v>2069</v>
      </c>
      <c r="L1153" s="219" t="s">
        <v>2070</v>
      </c>
      <c r="M1153" s="219">
        <v>13500</v>
      </c>
      <c r="N1153" s="145"/>
      <c r="R1153" s="148"/>
      <c r="S1153" s="145"/>
    </row>
    <row r="1154" spans="11:19">
      <c r="K1154" s="219" t="s">
        <v>2071</v>
      </c>
      <c r="L1154" s="219" t="s">
        <v>2072</v>
      </c>
      <c r="M1154" s="219">
        <v>22500</v>
      </c>
      <c r="N1154" s="145"/>
      <c r="R1154" s="148"/>
      <c r="S1154" s="145"/>
    </row>
    <row r="1155" spans="11:19">
      <c r="K1155" s="219" t="s">
        <v>2073</v>
      </c>
      <c r="L1155" s="219" t="s">
        <v>2074</v>
      </c>
      <c r="M1155" s="219">
        <v>22500</v>
      </c>
      <c r="N1155" s="145"/>
      <c r="R1155" s="148"/>
      <c r="S1155" s="145"/>
    </row>
    <row r="1156" spans="11:19">
      <c r="K1156" s="219" t="s">
        <v>2075</v>
      </c>
      <c r="L1156" s="219" t="s">
        <v>2076</v>
      </c>
      <c r="M1156" s="219">
        <v>8000</v>
      </c>
      <c r="N1156" s="145"/>
      <c r="R1156" s="148"/>
      <c r="S1156" s="145"/>
    </row>
    <row r="1157" spans="11:19">
      <c r="K1157" s="219" t="s">
        <v>2077</v>
      </c>
      <c r="L1157" s="219" t="s">
        <v>2078</v>
      </c>
      <c r="M1157" s="219">
        <v>8000</v>
      </c>
      <c r="N1157" s="145"/>
      <c r="R1157" s="148"/>
      <c r="S1157" s="145"/>
    </row>
    <row r="1158" spans="11:19">
      <c r="K1158" s="219" t="s">
        <v>2079</v>
      </c>
      <c r="L1158" s="219" t="s">
        <v>2080</v>
      </c>
      <c r="M1158" s="219">
        <v>16000</v>
      </c>
      <c r="N1158" s="145"/>
      <c r="R1158" s="148"/>
      <c r="S1158" s="145"/>
    </row>
    <row r="1159" spans="11:19">
      <c r="K1159" s="219" t="s">
        <v>2081</v>
      </c>
      <c r="L1159" s="219" t="s">
        <v>2076</v>
      </c>
      <c r="M1159" s="219">
        <v>12000</v>
      </c>
      <c r="N1159" s="145"/>
      <c r="R1159" s="148"/>
      <c r="S1159" s="145"/>
    </row>
    <row r="1160" spans="11:19">
      <c r="K1160" s="219" t="s">
        <v>2082</v>
      </c>
      <c r="L1160" s="219" t="s">
        <v>2078</v>
      </c>
      <c r="M1160" s="219">
        <v>12000</v>
      </c>
      <c r="N1160" s="145"/>
      <c r="R1160" s="148"/>
      <c r="S1160" s="145"/>
    </row>
    <row r="1161" spans="11:19">
      <c r="K1161" s="219" t="s">
        <v>2083</v>
      </c>
      <c r="L1161" s="219" t="s">
        <v>2080</v>
      </c>
      <c r="M1161" s="219">
        <v>24000</v>
      </c>
      <c r="N1161" s="145"/>
      <c r="R1161" s="148"/>
      <c r="S1161" s="145"/>
    </row>
    <row r="1162" spans="11:19">
      <c r="K1162" s="219" t="s">
        <v>2084</v>
      </c>
      <c r="L1162" s="219" t="s">
        <v>2076</v>
      </c>
      <c r="M1162" s="219">
        <v>20000</v>
      </c>
      <c r="N1162" s="145"/>
      <c r="R1162" s="148"/>
      <c r="S1162" s="145"/>
    </row>
    <row r="1163" spans="11:19">
      <c r="K1163" s="219" t="s">
        <v>2085</v>
      </c>
      <c r="L1163" s="219" t="s">
        <v>2078</v>
      </c>
      <c r="M1163" s="219">
        <v>20000</v>
      </c>
      <c r="N1163" s="145"/>
      <c r="R1163" s="148"/>
      <c r="S1163" s="145"/>
    </row>
    <row r="1164" spans="11:19">
      <c r="K1164" s="219" t="s">
        <v>2086</v>
      </c>
      <c r="L1164" s="219" t="s">
        <v>2080</v>
      </c>
      <c r="M1164" s="219">
        <v>40000</v>
      </c>
      <c r="N1164" s="145"/>
      <c r="R1164" s="148"/>
      <c r="S1164" s="145"/>
    </row>
    <row r="1165" spans="11:19">
      <c r="K1165" s="219" t="s">
        <v>2087</v>
      </c>
      <c r="L1165" s="219" t="s">
        <v>4486</v>
      </c>
      <c r="M1165" s="219">
        <v>4250</v>
      </c>
      <c r="N1165" s="145"/>
      <c r="R1165" s="148"/>
      <c r="S1165" s="145"/>
    </row>
    <row r="1166" spans="11:19">
      <c r="K1166" s="219" t="s">
        <v>2088</v>
      </c>
      <c r="L1166" s="219" t="s">
        <v>4487</v>
      </c>
      <c r="M1166" s="219">
        <v>4250</v>
      </c>
      <c r="N1166" s="145"/>
      <c r="R1166" s="148"/>
      <c r="S1166" s="145"/>
    </row>
    <row r="1167" spans="11:19">
      <c r="K1167" s="219" t="s">
        <v>2089</v>
      </c>
      <c r="L1167" s="219" t="s">
        <v>4488</v>
      </c>
      <c r="M1167" s="219">
        <v>5100</v>
      </c>
      <c r="N1167" s="145"/>
      <c r="R1167" s="148"/>
      <c r="S1167" s="145"/>
    </row>
    <row r="1168" spans="11:19">
      <c r="K1168" s="219" t="s">
        <v>2090</v>
      </c>
      <c r="L1168" s="219" t="s">
        <v>4489</v>
      </c>
      <c r="M1168" s="219">
        <v>5100</v>
      </c>
      <c r="N1168" s="145"/>
      <c r="R1168" s="148"/>
      <c r="S1168" s="145"/>
    </row>
    <row r="1169" spans="11:19">
      <c r="K1169" s="219" t="s">
        <v>2091</v>
      </c>
      <c r="L1169" s="219" t="s">
        <v>4490</v>
      </c>
      <c r="M1169" s="219">
        <v>6800</v>
      </c>
      <c r="N1169" s="145"/>
      <c r="R1169" s="148"/>
      <c r="S1169" s="145"/>
    </row>
    <row r="1170" spans="11:19">
      <c r="K1170" s="219" t="s">
        <v>2092</v>
      </c>
      <c r="L1170" s="219" t="s">
        <v>4491</v>
      </c>
      <c r="M1170" s="219">
        <v>6800</v>
      </c>
      <c r="N1170" s="145"/>
      <c r="R1170" s="148"/>
      <c r="S1170" s="145"/>
    </row>
    <row r="1171" spans="11:19">
      <c r="K1171" s="219" t="s">
        <v>2093</v>
      </c>
      <c r="L1171" s="219" t="s">
        <v>4492</v>
      </c>
      <c r="M1171" s="219">
        <v>8500</v>
      </c>
      <c r="N1171" s="145"/>
      <c r="R1171" s="148"/>
      <c r="S1171" s="145"/>
    </row>
    <row r="1172" spans="11:19">
      <c r="K1172" s="219" t="s">
        <v>2094</v>
      </c>
      <c r="L1172" s="219" t="s">
        <v>4493</v>
      </c>
      <c r="M1172" s="219">
        <v>10200</v>
      </c>
      <c r="N1172" s="145"/>
      <c r="R1172" s="148"/>
      <c r="S1172" s="145"/>
    </row>
    <row r="1173" spans="11:19">
      <c r="K1173" s="219" t="s">
        <v>2095</v>
      </c>
      <c r="L1173" s="219" t="s">
        <v>4494</v>
      </c>
      <c r="M1173" s="219">
        <v>12750</v>
      </c>
      <c r="N1173" s="145"/>
      <c r="R1173" s="148"/>
      <c r="S1173" s="145"/>
    </row>
    <row r="1174" spans="11:19">
      <c r="K1174" s="219" t="s">
        <v>2096</v>
      </c>
      <c r="L1174" s="219" t="s">
        <v>2097</v>
      </c>
      <c r="M1174" s="219">
        <v>8550</v>
      </c>
      <c r="N1174" s="145"/>
      <c r="R1174" s="148"/>
      <c r="S1174" s="145"/>
    </row>
    <row r="1175" spans="11:19">
      <c r="K1175" s="219" t="s">
        <v>2098</v>
      </c>
      <c r="L1175" s="219" t="s">
        <v>2099</v>
      </c>
      <c r="M1175" s="219">
        <v>8550</v>
      </c>
      <c r="N1175" s="145"/>
      <c r="R1175" s="148"/>
      <c r="S1175" s="145"/>
    </row>
    <row r="1176" spans="11:19">
      <c r="K1176" s="219" t="s">
        <v>2100</v>
      </c>
      <c r="L1176" s="219" t="s">
        <v>2101</v>
      </c>
      <c r="M1176" s="219">
        <v>12350</v>
      </c>
      <c r="N1176" s="145"/>
      <c r="R1176" s="148"/>
      <c r="S1176" s="145"/>
    </row>
    <row r="1177" spans="11:19">
      <c r="K1177" s="219" t="s">
        <v>2102</v>
      </c>
      <c r="L1177" s="219" t="s">
        <v>2103</v>
      </c>
      <c r="M1177" s="219">
        <v>13300</v>
      </c>
      <c r="N1177" s="145"/>
      <c r="R1177" s="148"/>
      <c r="S1177" s="145"/>
    </row>
    <row r="1178" spans="11:19">
      <c r="K1178" s="219" t="s">
        <v>2104</v>
      </c>
      <c r="L1178" s="219" t="s">
        <v>2105</v>
      </c>
      <c r="M1178" s="219">
        <v>8500</v>
      </c>
      <c r="N1178" s="145"/>
      <c r="R1178" s="148"/>
      <c r="S1178" s="145"/>
    </row>
    <row r="1179" spans="11:19">
      <c r="K1179" s="219" t="s">
        <v>2106</v>
      </c>
      <c r="L1179" s="219" t="s">
        <v>2107</v>
      </c>
      <c r="M1179" s="219">
        <v>8500</v>
      </c>
      <c r="N1179" s="145"/>
      <c r="R1179" s="148"/>
      <c r="S1179" s="145"/>
    </row>
    <row r="1180" spans="11:19">
      <c r="K1180" s="219" t="s">
        <v>2108</v>
      </c>
      <c r="L1180" s="219" t="s">
        <v>2109</v>
      </c>
      <c r="M1180" s="219">
        <v>10200</v>
      </c>
      <c r="N1180" s="145"/>
      <c r="R1180" s="148"/>
      <c r="S1180" s="145"/>
    </row>
    <row r="1181" spans="11:19">
      <c r="K1181" s="219" t="s">
        <v>2110</v>
      </c>
      <c r="L1181" s="219" t="s">
        <v>2111</v>
      </c>
      <c r="M1181" s="219">
        <v>10200</v>
      </c>
      <c r="N1181" s="145"/>
      <c r="R1181" s="148"/>
      <c r="S1181" s="145"/>
    </row>
    <row r="1182" spans="11:19">
      <c r="K1182" s="219" t="s">
        <v>2112</v>
      </c>
      <c r="L1182" s="219" t="s">
        <v>2113</v>
      </c>
      <c r="M1182" s="219">
        <v>4250</v>
      </c>
      <c r="N1182" s="145"/>
      <c r="R1182" s="148"/>
      <c r="S1182" s="145"/>
    </row>
    <row r="1183" spans="11:19">
      <c r="K1183" s="219" t="s">
        <v>2114</v>
      </c>
      <c r="L1183" s="219" t="s">
        <v>2115</v>
      </c>
      <c r="M1183" s="219">
        <v>4250</v>
      </c>
      <c r="N1183" s="145"/>
      <c r="R1183" s="148"/>
      <c r="S1183" s="145"/>
    </row>
    <row r="1184" spans="11:19">
      <c r="K1184" s="219" t="s">
        <v>2116</v>
      </c>
      <c r="L1184" s="219" t="s">
        <v>2117</v>
      </c>
      <c r="M1184" s="219">
        <v>850</v>
      </c>
      <c r="N1184" s="145"/>
      <c r="R1184" s="148"/>
      <c r="S1184" s="145"/>
    </row>
    <row r="1185" spans="11:19">
      <c r="K1185" s="219" t="s">
        <v>2118</v>
      </c>
      <c r="L1185" s="219" t="s">
        <v>2119</v>
      </c>
      <c r="M1185" s="219">
        <v>850</v>
      </c>
      <c r="N1185" s="145"/>
      <c r="R1185" s="148"/>
      <c r="S1185" s="145"/>
    </row>
    <row r="1186" spans="11:19">
      <c r="K1186" s="219" t="s">
        <v>2120</v>
      </c>
      <c r="L1186" s="219" t="s">
        <v>2121</v>
      </c>
      <c r="M1186" s="219">
        <v>2125</v>
      </c>
      <c r="N1186" s="145"/>
      <c r="R1186" s="148"/>
      <c r="S1186" s="145"/>
    </row>
    <row r="1187" spans="11:19">
      <c r="K1187" s="219" t="s">
        <v>2122</v>
      </c>
      <c r="L1187" s="219" t="s">
        <v>2123</v>
      </c>
      <c r="M1187" s="219">
        <v>2125</v>
      </c>
      <c r="N1187" s="145"/>
      <c r="R1187" s="148"/>
      <c r="S1187" s="145"/>
    </row>
    <row r="1188" spans="11:19">
      <c r="K1188" s="219" t="s">
        <v>2124</v>
      </c>
      <c r="L1188" s="219" t="s">
        <v>2125</v>
      </c>
      <c r="M1188" s="219">
        <v>2550</v>
      </c>
      <c r="N1188" s="145"/>
      <c r="R1188" s="148"/>
      <c r="S1188" s="145"/>
    </row>
    <row r="1189" spans="11:19">
      <c r="K1189" s="219" t="s">
        <v>2126</v>
      </c>
      <c r="L1189" s="219" t="s">
        <v>2127</v>
      </c>
      <c r="M1189" s="219">
        <v>2550</v>
      </c>
      <c r="N1189" s="145"/>
      <c r="R1189" s="148"/>
      <c r="S1189" s="145"/>
    </row>
    <row r="1190" spans="11:19">
      <c r="K1190" s="219" t="s">
        <v>2128</v>
      </c>
      <c r="L1190" s="219" t="s">
        <v>2129</v>
      </c>
      <c r="M1190" s="219">
        <v>2550</v>
      </c>
      <c r="N1190" s="145"/>
      <c r="R1190" s="148"/>
      <c r="S1190" s="145"/>
    </row>
    <row r="1191" spans="11:19">
      <c r="K1191" s="219" t="s">
        <v>2130</v>
      </c>
      <c r="L1191" s="219" t="s">
        <v>2131</v>
      </c>
      <c r="M1191" s="219">
        <v>595</v>
      </c>
      <c r="N1191" s="145"/>
      <c r="R1191" s="148"/>
      <c r="S1191" s="145"/>
    </row>
    <row r="1192" spans="11:19">
      <c r="K1192" s="219" t="s">
        <v>2132</v>
      </c>
      <c r="L1192" s="219" t="s">
        <v>2133</v>
      </c>
      <c r="M1192" s="219">
        <v>850</v>
      </c>
      <c r="N1192" s="145"/>
      <c r="R1192" s="148"/>
      <c r="S1192" s="145"/>
    </row>
    <row r="1193" spans="11:19">
      <c r="K1193" s="219" t="s">
        <v>2134</v>
      </c>
      <c r="L1193" s="219" t="s">
        <v>2135</v>
      </c>
      <c r="M1193" s="219">
        <v>1020</v>
      </c>
      <c r="N1193" s="145"/>
      <c r="R1193" s="148"/>
      <c r="S1193" s="145"/>
    </row>
    <row r="1194" spans="11:19">
      <c r="K1194" s="219" t="s">
        <v>2136</v>
      </c>
      <c r="L1194" s="219" t="s">
        <v>2137</v>
      </c>
      <c r="M1194" s="219">
        <v>1020</v>
      </c>
      <c r="N1194" s="145"/>
      <c r="R1194" s="148"/>
      <c r="S1194" s="145"/>
    </row>
    <row r="1195" spans="11:19">
      <c r="K1195" s="219" t="s">
        <v>2138</v>
      </c>
      <c r="L1195" s="219" t="s">
        <v>2139</v>
      </c>
      <c r="M1195" s="219">
        <v>1275</v>
      </c>
      <c r="N1195" s="145"/>
      <c r="R1195" s="148"/>
      <c r="S1195" s="145"/>
    </row>
    <row r="1196" spans="11:19">
      <c r="K1196" s="219" t="s">
        <v>2140</v>
      </c>
      <c r="L1196" s="219" t="s">
        <v>2135</v>
      </c>
      <c r="M1196" s="219">
        <v>1700</v>
      </c>
      <c r="N1196" s="145"/>
      <c r="R1196" s="148"/>
      <c r="S1196" s="145"/>
    </row>
    <row r="1197" spans="11:19">
      <c r="K1197" s="219" t="s">
        <v>2141</v>
      </c>
      <c r="L1197" s="219" t="s">
        <v>2137</v>
      </c>
      <c r="M1197" s="219">
        <v>1700</v>
      </c>
      <c r="N1197" s="145"/>
      <c r="R1197" s="148"/>
      <c r="S1197" s="145"/>
    </row>
    <row r="1198" spans="11:19">
      <c r="K1198" s="219" t="s">
        <v>2142</v>
      </c>
      <c r="L1198" s="219" t="s">
        <v>2139</v>
      </c>
      <c r="M1198" s="219">
        <v>2125</v>
      </c>
      <c r="N1198" s="145"/>
      <c r="R1198" s="148"/>
      <c r="S1198" s="145"/>
    </row>
    <row r="1199" spans="11:19">
      <c r="K1199" s="219" t="s">
        <v>2143</v>
      </c>
      <c r="L1199" s="219" t="s">
        <v>2144</v>
      </c>
      <c r="M1199" s="219">
        <v>1870</v>
      </c>
      <c r="N1199" s="145"/>
      <c r="R1199" s="148"/>
      <c r="S1199" s="145"/>
    </row>
    <row r="1200" spans="11:19">
      <c r="K1200" s="219" t="s">
        <v>2145</v>
      </c>
      <c r="L1200" s="219" t="s">
        <v>2146</v>
      </c>
      <c r="M1200" s="219">
        <v>2805</v>
      </c>
      <c r="N1200" s="145"/>
      <c r="R1200" s="148"/>
      <c r="S1200" s="145"/>
    </row>
    <row r="1201" spans="11:19">
      <c r="K1201" s="219" t="s">
        <v>2147</v>
      </c>
      <c r="L1201" s="219" t="s">
        <v>2148</v>
      </c>
      <c r="M1201" s="219">
        <v>3272.5</v>
      </c>
      <c r="N1201" s="145"/>
      <c r="R1201" s="148"/>
      <c r="S1201" s="145"/>
    </row>
    <row r="1202" spans="11:19">
      <c r="K1202" s="219" t="s">
        <v>2149</v>
      </c>
      <c r="L1202" s="219" t="s">
        <v>2150</v>
      </c>
      <c r="M1202" s="219">
        <v>6800</v>
      </c>
      <c r="N1202" s="145"/>
      <c r="R1202" s="148"/>
      <c r="S1202" s="145"/>
    </row>
    <row r="1203" spans="11:19">
      <c r="K1203" s="219" t="s">
        <v>2151</v>
      </c>
      <c r="L1203" s="219" t="s">
        <v>2152</v>
      </c>
      <c r="M1203" s="219">
        <v>6800</v>
      </c>
      <c r="N1203" s="145"/>
      <c r="R1203" s="148"/>
      <c r="S1203" s="145"/>
    </row>
    <row r="1204" spans="11:19">
      <c r="K1204" s="219" t="s">
        <v>2153</v>
      </c>
      <c r="L1204" s="219" t="s">
        <v>2154</v>
      </c>
      <c r="M1204" s="219">
        <v>8500</v>
      </c>
      <c r="N1204" s="145"/>
      <c r="R1204" s="148"/>
      <c r="S1204" s="145"/>
    </row>
    <row r="1205" spans="11:19">
      <c r="K1205" s="219" t="s">
        <v>2155</v>
      </c>
      <c r="L1205" s="219" t="s">
        <v>2156</v>
      </c>
      <c r="M1205" s="219">
        <v>8500</v>
      </c>
      <c r="N1205" s="145"/>
      <c r="R1205" s="148"/>
      <c r="S1205" s="145"/>
    </row>
    <row r="1206" spans="11:19">
      <c r="K1206" s="219" t="s">
        <v>2157</v>
      </c>
      <c r="L1206" s="219" t="s">
        <v>2158</v>
      </c>
      <c r="M1206" s="219">
        <v>1700</v>
      </c>
      <c r="N1206" s="145"/>
      <c r="R1206" s="148"/>
      <c r="S1206" s="145"/>
    </row>
    <row r="1207" spans="11:19">
      <c r="K1207" s="219" t="s">
        <v>2159</v>
      </c>
      <c r="L1207" s="219" t="s">
        <v>2160</v>
      </c>
      <c r="M1207" s="219">
        <v>1700</v>
      </c>
      <c r="N1207" s="145"/>
      <c r="R1207" s="148"/>
      <c r="S1207" s="145"/>
    </row>
    <row r="1208" spans="11:19">
      <c r="K1208" s="219" t="s">
        <v>2161</v>
      </c>
      <c r="L1208" s="219" t="s">
        <v>2162</v>
      </c>
      <c r="M1208" s="219">
        <v>1700</v>
      </c>
      <c r="N1208" s="145"/>
      <c r="R1208" s="148"/>
      <c r="S1208" s="145"/>
    </row>
    <row r="1209" spans="11:19">
      <c r="K1209" s="219" t="s">
        <v>2163</v>
      </c>
      <c r="L1209" s="219" t="s">
        <v>2158</v>
      </c>
      <c r="M1209" s="219">
        <v>2125</v>
      </c>
      <c r="N1209" s="145"/>
      <c r="R1209" s="148"/>
      <c r="S1209" s="145"/>
    </row>
    <row r="1210" spans="11:19">
      <c r="K1210" s="219" t="s">
        <v>2164</v>
      </c>
      <c r="L1210" s="219" t="s">
        <v>2160</v>
      </c>
      <c r="M1210" s="219">
        <v>2125</v>
      </c>
      <c r="N1210" s="145"/>
      <c r="R1210" s="148"/>
      <c r="S1210" s="145"/>
    </row>
    <row r="1211" spans="11:19">
      <c r="K1211" s="219" t="s">
        <v>2165</v>
      </c>
      <c r="L1211" s="219" t="s">
        <v>2162</v>
      </c>
      <c r="M1211" s="219">
        <v>2125</v>
      </c>
      <c r="N1211" s="145"/>
      <c r="R1211" s="148"/>
      <c r="S1211" s="145"/>
    </row>
    <row r="1212" spans="11:19">
      <c r="K1212" s="219" t="s">
        <v>2166</v>
      </c>
      <c r="L1212" s="219" t="s">
        <v>2167</v>
      </c>
      <c r="M1212" s="219">
        <v>2550</v>
      </c>
      <c r="N1212" s="145"/>
      <c r="R1212" s="148"/>
      <c r="S1212" s="145"/>
    </row>
    <row r="1213" spans="11:19">
      <c r="K1213" s="219" t="s">
        <v>2168</v>
      </c>
      <c r="L1213" s="219" t="s">
        <v>2169</v>
      </c>
      <c r="M1213" s="219">
        <v>2550</v>
      </c>
      <c r="N1213" s="145"/>
      <c r="R1213" s="148"/>
      <c r="S1213" s="145"/>
    </row>
    <row r="1214" spans="11:19">
      <c r="K1214" s="219" t="s">
        <v>2170</v>
      </c>
      <c r="L1214" s="219" t="s">
        <v>2171</v>
      </c>
      <c r="M1214" s="219">
        <v>2550</v>
      </c>
      <c r="N1214" s="145"/>
      <c r="R1214" s="148"/>
      <c r="S1214" s="145"/>
    </row>
    <row r="1215" spans="11:19">
      <c r="K1215" s="219" t="s">
        <v>2172</v>
      </c>
      <c r="L1215" s="219" t="s">
        <v>2173</v>
      </c>
      <c r="M1215" s="219">
        <v>2125</v>
      </c>
      <c r="N1215" s="145"/>
      <c r="R1215" s="148"/>
      <c r="S1215" s="145"/>
    </row>
    <row r="1216" spans="11:19">
      <c r="K1216" s="219" t="s">
        <v>2174</v>
      </c>
      <c r="L1216" s="219" t="s">
        <v>2175</v>
      </c>
      <c r="M1216" s="219">
        <v>2125</v>
      </c>
      <c r="N1216" s="145"/>
      <c r="R1216" s="148"/>
      <c r="S1216" s="145"/>
    </row>
    <row r="1217" spans="11:19">
      <c r="K1217" s="219" t="s">
        <v>2176</v>
      </c>
      <c r="L1217" s="219" t="s">
        <v>2177</v>
      </c>
      <c r="M1217" s="219">
        <v>4250</v>
      </c>
      <c r="N1217" s="145"/>
      <c r="R1217" s="148"/>
      <c r="S1217" s="145"/>
    </row>
    <row r="1218" spans="11:19">
      <c r="K1218" s="219" t="s">
        <v>2178</v>
      </c>
      <c r="L1218" s="219" t="s">
        <v>2179</v>
      </c>
      <c r="M1218" s="219">
        <v>4250</v>
      </c>
      <c r="N1218" s="145"/>
      <c r="R1218" s="148"/>
      <c r="S1218" s="145"/>
    </row>
    <row r="1219" spans="11:19">
      <c r="K1219" s="219" t="s">
        <v>2180</v>
      </c>
      <c r="L1219" s="219" t="s">
        <v>2181</v>
      </c>
      <c r="M1219" s="219">
        <v>3420</v>
      </c>
      <c r="R1219" s="146"/>
      <c r="S1219" s="145"/>
    </row>
    <row r="1220" spans="11:19">
      <c r="K1220" s="219" t="s">
        <v>2182</v>
      </c>
      <c r="L1220" s="219" t="s">
        <v>2183</v>
      </c>
      <c r="M1220" s="219">
        <v>3420</v>
      </c>
      <c r="R1220" s="146"/>
      <c r="S1220" s="145"/>
    </row>
    <row r="1221" spans="11:19">
      <c r="K1221" s="219" t="s">
        <v>2184</v>
      </c>
      <c r="L1221" s="219" t="s">
        <v>2185</v>
      </c>
      <c r="M1221" s="219">
        <v>5510</v>
      </c>
      <c r="R1221" s="146"/>
      <c r="S1221" s="145"/>
    </row>
    <row r="1222" spans="11:19">
      <c r="K1222" s="219" t="s">
        <v>2186</v>
      </c>
      <c r="L1222" s="219" t="s">
        <v>2187</v>
      </c>
      <c r="M1222" s="219">
        <v>5510</v>
      </c>
      <c r="R1222" s="146"/>
      <c r="S1222" s="145"/>
    </row>
    <row r="1223" spans="11:19">
      <c r="K1223" s="219" t="s">
        <v>2188</v>
      </c>
      <c r="L1223" s="219" t="s">
        <v>2189</v>
      </c>
      <c r="M1223" s="219">
        <v>2975</v>
      </c>
      <c r="R1223" s="146"/>
      <c r="S1223" s="145"/>
    </row>
    <row r="1224" spans="11:19">
      <c r="K1224" s="219" t="s">
        <v>2190</v>
      </c>
      <c r="L1224" s="219" t="s">
        <v>2191</v>
      </c>
      <c r="M1224" s="219">
        <v>4250</v>
      </c>
      <c r="R1224" s="146"/>
      <c r="S1224" s="145"/>
    </row>
    <row r="1225" spans="11:19">
      <c r="K1225" s="219" t="s">
        <v>2192</v>
      </c>
      <c r="L1225" s="219" t="s">
        <v>2193</v>
      </c>
      <c r="M1225" s="219">
        <v>4250</v>
      </c>
      <c r="R1225" s="146"/>
      <c r="S1225" s="145"/>
    </row>
    <row r="1226" spans="11:19">
      <c r="K1226" s="219" t="s">
        <v>2194</v>
      </c>
      <c r="L1226" s="219" t="s">
        <v>2195</v>
      </c>
      <c r="M1226" s="219">
        <v>7225</v>
      </c>
      <c r="R1226" s="146"/>
      <c r="S1226" s="145"/>
    </row>
    <row r="1227" spans="11:19">
      <c r="K1227" s="219" t="s">
        <v>2196</v>
      </c>
      <c r="L1227" s="219" t="s">
        <v>2197</v>
      </c>
      <c r="M1227" s="219">
        <v>7225</v>
      </c>
      <c r="R1227" s="146"/>
      <c r="S1227" s="145"/>
    </row>
    <row r="1228" spans="11:19">
      <c r="K1228" s="219" t="s">
        <v>2198</v>
      </c>
      <c r="L1228" s="219" t="s">
        <v>2199</v>
      </c>
      <c r="M1228" s="219">
        <v>2250</v>
      </c>
    </row>
    <row r="1229" spans="11:19">
      <c r="K1229" s="219" t="s">
        <v>2200</v>
      </c>
      <c r="L1229" s="219" t="s">
        <v>2201</v>
      </c>
      <c r="M1229" s="219">
        <v>2250</v>
      </c>
    </row>
    <row r="1230" spans="11:19">
      <c r="K1230" s="219" t="s">
        <v>2202</v>
      </c>
      <c r="L1230" s="219" t="s">
        <v>2203</v>
      </c>
      <c r="M1230" s="219">
        <v>4500</v>
      </c>
    </row>
    <row r="1231" spans="11:19">
      <c r="K1231" s="219" t="s">
        <v>2204</v>
      </c>
      <c r="L1231" s="219" t="s">
        <v>2205</v>
      </c>
      <c r="M1231" s="219">
        <v>4500</v>
      </c>
    </row>
    <row r="1232" spans="11:19">
      <c r="K1232" s="219" t="s">
        <v>2206</v>
      </c>
      <c r="L1232" s="219" t="s">
        <v>2207</v>
      </c>
      <c r="M1232" s="219">
        <v>4050</v>
      </c>
    </row>
    <row r="1233" spans="11:13">
      <c r="K1233" s="219" t="s">
        <v>2208</v>
      </c>
      <c r="L1233" s="219" t="s">
        <v>2209</v>
      </c>
      <c r="M1233" s="219">
        <v>2000</v>
      </c>
    </row>
    <row r="1234" spans="11:13">
      <c r="K1234" s="219" t="s">
        <v>2210</v>
      </c>
      <c r="L1234" s="219" t="s">
        <v>2211</v>
      </c>
      <c r="M1234" s="219">
        <v>2000</v>
      </c>
    </row>
    <row r="1235" spans="11:13">
      <c r="K1235" s="219" t="s">
        <v>2212</v>
      </c>
      <c r="L1235" s="219" t="s">
        <v>2213</v>
      </c>
      <c r="M1235" s="219">
        <v>4000</v>
      </c>
    </row>
    <row r="1236" spans="11:13">
      <c r="K1236" s="219" t="s">
        <v>2214</v>
      </c>
      <c r="L1236" s="219" t="s">
        <v>2215</v>
      </c>
      <c r="M1236" s="219">
        <v>4000</v>
      </c>
    </row>
    <row r="1237" spans="11:13">
      <c r="K1237" s="219" t="s">
        <v>2216</v>
      </c>
      <c r="L1237" s="219" t="s">
        <v>2217</v>
      </c>
      <c r="M1237" s="219">
        <v>4250</v>
      </c>
    </row>
    <row r="1238" spans="11:13">
      <c r="K1238" s="219" t="s">
        <v>2218</v>
      </c>
      <c r="L1238" s="219" t="s">
        <v>2219</v>
      </c>
      <c r="M1238" s="219">
        <v>4250</v>
      </c>
    </row>
    <row r="1239" spans="11:13">
      <c r="K1239" s="219" t="s">
        <v>2220</v>
      </c>
      <c r="L1239" s="219" t="s">
        <v>2221</v>
      </c>
      <c r="M1239" s="219">
        <v>4250</v>
      </c>
    </row>
    <row r="1240" spans="11:13">
      <c r="K1240" s="219" t="s">
        <v>2222</v>
      </c>
      <c r="L1240" s="219" t="s">
        <v>2223</v>
      </c>
      <c r="M1240" s="219">
        <v>4250</v>
      </c>
    </row>
    <row r="1241" spans="11:13">
      <c r="K1241" s="219" t="s">
        <v>2224</v>
      </c>
      <c r="L1241" s="219" t="s">
        <v>2225</v>
      </c>
      <c r="M1241" s="219">
        <v>2550</v>
      </c>
    </row>
    <row r="1242" spans="11:13">
      <c r="K1242" s="219" t="s">
        <v>2226</v>
      </c>
      <c r="L1242" s="219" t="s">
        <v>2227</v>
      </c>
      <c r="M1242" s="219">
        <v>2550</v>
      </c>
    </row>
    <row r="1243" spans="11:13">
      <c r="K1243" s="219" t="s">
        <v>2228</v>
      </c>
      <c r="L1243" s="219" t="s">
        <v>2229</v>
      </c>
      <c r="M1243" s="219">
        <v>2550</v>
      </c>
    </row>
    <row r="1244" spans="11:13">
      <c r="K1244" s="219" t="s">
        <v>2230</v>
      </c>
      <c r="L1244" s="219" t="s">
        <v>2231</v>
      </c>
      <c r="M1244" s="219">
        <v>495</v>
      </c>
    </row>
    <row r="1245" spans="11:13">
      <c r="K1245" s="219" t="s">
        <v>2232</v>
      </c>
      <c r="L1245" s="219" t="s">
        <v>2233</v>
      </c>
      <c r="M1245" s="219">
        <v>900</v>
      </c>
    </row>
    <row r="1246" spans="11:13">
      <c r="K1246" s="219" t="s">
        <v>2234</v>
      </c>
      <c r="L1246" s="219" t="s">
        <v>2235</v>
      </c>
      <c r="M1246" s="219">
        <v>495</v>
      </c>
    </row>
    <row r="1247" spans="11:13">
      <c r="K1247" s="219" t="s">
        <v>2236</v>
      </c>
      <c r="L1247" s="219" t="s">
        <v>2237</v>
      </c>
      <c r="M1247" s="219">
        <v>900</v>
      </c>
    </row>
    <row r="1248" spans="11:13">
      <c r="K1248" s="219" t="s">
        <v>2238</v>
      </c>
      <c r="L1248" s="219" t="s">
        <v>2239</v>
      </c>
      <c r="M1248" s="219">
        <v>495</v>
      </c>
    </row>
    <row r="1249" spans="11:13">
      <c r="K1249" s="219" t="s">
        <v>2240</v>
      </c>
      <c r="L1249" s="219" t="s">
        <v>2241</v>
      </c>
      <c r="M1249" s="219">
        <v>900</v>
      </c>
    </row>
    <row r="1250" spans="11:13">
      <c r="K1250" s="219" t="s">
        <v>2242</v>
      </c>
      <c r="L1250" s="219" t="s">
        <v>2243</v>
      </c>
      <c r="M1250" s="219">
        <v>900</v>
      </c>
    </row>
    <row r="1251" spans="11:13">
      <c r="K1251" s="219" t="s">
        <v>2244</v>
      </c>
      <c r="L1251" s="219" t="s">
        <v>2245</v>
      </c>
      <c r="M1251" s="219">
        <v>1800</v>
      </c>
    </row>
    <row r="1252" spans="11:13">
      <c r="K1252" s="219" t="s">
        <v>2246</v>
      </c>
      <c r="L1252" s="219" t="s">
        <v>2247</v>
      </c>
      <c r="M1252" s="219">
        <v>495</v>
      </c>
    </row>
    <row r="1253" spans="11:13">
      <c r="K1253" s="219" t="s">
        <v>2248</v>
      </c>
      <c r="L1253" s="219" t="s">
        <v>2249</v>
      </c>
      <c r="M1253" s="219">
        <v>900</v>
      </c>
    </row>
    <row r="1254" spans="11:13">
      <c r="K1254" s="219" t="s">
        <v>2250</v>
      </c>
      <c r="L1254" s="219" t="s">
        <v>2251</v>
      </c>
      <c r="M1254" s="219">
        <v>270</v>
      </c>
    </row>
    <row r="1255" spans="11:13">
      <c r="K1255" s="219" t="s">
        <v>2252</v>
      </c>
      <c r="L1255" s="219" t="s">
        <v>2253</v>
      </c>
      <c r="M1255" s="219">
        <v>450</v>
      </c>
    </row>
    <row r="1256" spans="11:13">
      <c r="K1256" s="219" t="s">
        <v>2254</v>
      </c>
      <c r="L1256" s="219" t="s">
        <v>2255</v>
      </c>
      <c r="M1256" s="219">
        <v>900</v>
      </c>
    </row>
    <row r="1257" spans="11:13">
      <c r="K1257" s="219" t="s">
        <v>2256</v>
      </c>
      <c r="L1257" s="219" t="s">
        <v>2257</v>
      </c>
      <c r="M1257" s="219">
        <v>900</v>
      </c>
    </row>
    <row r="1258" spans="11:13">
      <c r="K1258" s="219" t="s">
        <v>2258</v>
      </c>
      <c r="L1258" s="219" t="s">
        <v>2259</v>
      </c>
      <c r="M1258" s="219">
        <v>425</v>
      </c>
    </row>
    <row r="1259" spans="11:13">
      <c r="K1259" s="219" t="s">
        <v>2260</v>
      </c>
      <c r="L1259" s="219" t="s">
        <v>2261</v>
      </c>
      <c r="M1259" s="219">
        <v>425</v>
      </c>
    </row>
    <row r="1260" spans="11:13">
      <c r="K1260" s="219" t="s">
        <v>2262</v>
      </c>
      <c r="L1260" s="219" t="s">
        <v>2263</v>
      </c>
      <c r="M1260" s="219">
        <v>425</v>
      </c>
    </row>
    <row r="1261" spans="11:13">
      <c r="K1261" s="219" t="s">
        <v>2264</v>
      </c>
      <c r="L1261" s="219" t="s">
        <v>2265</v>
      </c>
      <c r="M1261" s="219">
        <v>850</v>
      </c>
    </row>
    <row r="1262" spans="11:13">
      <c r="K1262" s="219" t="s">
        <v>2266</v>
      </c>
      <c r="L1262" s="219" t="s">
        <v>2267</v>
      </c>
      <c r="M1262" s="219">
        <v>850</v>
      </c>
    </row>
    <row r="1263" spans="11:13">
      <c r="K1263" s="219" t="s">
        <v>2268</v>
      </c>
      <c r="L1263" s="219" t="s">
        <v>2269</v>
      </c>
      <c r="M1263" s="219">
        <v>900</v>
      </c>
    </row>
    <row r="1264" spans="11:13">
      <c r="K1264" s="219" t="s">
        <v>2270</v>
      </c>
      <c r="L1264" s="219" t="s">
        <v>2271</v>
      </c>
      <c r="M1264" s="219">
        <v>900</v>
      </c>
    </row>
    <row r="1265" spans="11:13">
      <c r="K1265" s="219" t="s">
        <v>2272</v>
      </c>
      <c r="L1265" s="219" t="s">
        <v>2273</v>
      </c>
      <c r="M1265" s="219">
        <v>900</v>
      </c>
    </row>
    <row r="1266" spans="11:13">
      <c r="K1266" s="219" t="s">
        <v>2274</v>
      </c>
      <c r="L1266" s="219" t="s">
        <v>2275</v>
      </c>
      <c r="M1266" s="219">
        <v>900</v>
      </c>
    </row>
    <row r="1267" spans="11:13">
      <c r="K1267" s="219" t="s">
        <v>2276</v>
      </c>
      <c r="L1267" s="219" t="s">
        <v>2277</v>
      </c>
      <c r="M1267" s="219">
        <v>900</v>
      </c>
    </row>
    <row r="1268" spans="11:13">
      <c r="K1268" s="219" t="s">
        <v>2278</v>
      </c>
      <c r="L1268" s="219" t="s">
        <v>2279</v>
      </c>
      <c r="M1268" s="219">
        <v>1350</v>
      </c>
    </row>
    <row r="1269" spans="11:13">
      <c r="K1269" s="219" t="s">
        <v>2280</v>
      </c>
      <c r="L1269" s="219" t="s">
        <v>2281</v>
      </c>
      <c r="M1269" s="219">
        <v>495</v>
      </c>
    </row>
    <row r="1270" spans="11:13">
      <c r="K1270" s="219" t="s">
        <v>2282</v>
      </c>
      <c r="L1270" s="219" t="s">
        <v>2283</v>
      </c>
      <c r="M1270" s="219">
        <v>900</v>
      </c>
    </row>
    <row r="1271" spans="11:13">
      <c r="K1271" s="219" t="s">
        <v>2284</v>
      </c>
      <c r="L1271" s="219" t="s">
        <v>2285</v>
      </c>
      <c r="M1271" s="219">
        <v>900</v>
      </c>
    </row>
    <row r="1272" spans="11:13">
      <c r="K1272" s="219" t="s">
        <v>2286</v>
      </c>
      <c r="L1272" s="219" t="s">
        <v>2287</v>
      </c>
      <c r="M1272" s="219">
        <v>495</v>
      </c>
    </row>
    <row r="1273" spans="11:13">
      <c r="K1273" s="219" t="s">
        <v>2288</v>
      </c>
      <c r="L1273" s="219" t="s">
        <v>2289</v>
      </c>
      <c r="M1273" s="219">
        <v>900</v>
      </c>
    </row>
    <row r="1274" spans="11:13">
      <c r="K1274" s="219" t="s">
        <v>2290</v>
      </c>
      <c r="L1274" s="219" t="s">
        <v>2291</v>
      </c>
      <c r="M1274" s="219">
        <v>900</v>
      </c>
    </row>
    <row r="1275" spans="11:13">
      <c r="K1275" s="219" t="s">
        <v>2292</v>
      </c>
      <c r="L1275" s="219" t="s">
        <v>2293</v>
      </c>
      <c r="M1275" s="219">
        <v>495</v>
      </c>
    </row>
    <row r="1276" spans="11:13">
      <c r="K1276" s="219" t="s">
        <v>2294</v>
      </c>
      <c r="L1276" s="219" t="s">
        <v>2295</v>
      </c>
      <c r="M1276" s="219">
        <v>900</v>
      </c>
    </row>
    <row r="1277" spans="11:13">
      <c r="K1277" s="219" t="s">
        <v>2296</v>
      </c>
      <c r="L1277" s="219" t="s">
        <v>2297</v>
      </c>
      <c r="M1277" s="219">
        <v>425</v>
      </c>
    </row>
    <row r="1278" spans="11:13">
      <c r="K1278" s="219" t="s">
        <v>2298</v>
      </c>
      <c r="L1278" s="219" t="s">
        <v>2299</v>
      </c>
      <c r="M1278" s="219">
        <v>850</v>
      </c>
    </row>
    <row r="1279" spans="11:13">
      <c r="K1279" s="219" t="s">
        <v>2300</v>
      </c>
      <c r="L1279" s="219" t="s">
        <v>2301</v>
      </c>
      <c r="M1279" s="219">
        <v>1275</v>
      </c>
    </row>
    <row r="1280" spans="11:13">
      <c r="K1280" s="219" t="s">
        <v>2302</v>
      </c>
      <c r="L1280" s="219" t="s">
        <v>2303</v>
      </c>
      <c r="M1280" s="219">
        <v>425</v>
      </c>
    </row>
    <row r="1281" spans="11:13">
      <c r="K1281" s="219" t="s">
        <v>2304</v>
      </c>
      <c r="L1281" s="219" t="s">
        <v>2305</v>
      </c>
      <c r="M1281" s="219">
        <v>850</v>
      </c>
    </row>
    <row r="1282" spans="11:13">
      <c r="K1282" s="219" t="s">
        <v>2306</v>
      </c>
      <c r="L1282" s="219" t="s">
        <v>2307</v>
      </c>
      <c r="M1282" s="219">
        <v>1275</v>
      </c>
    </row>
    <row r="1283" spans="11:13">
      <c r="K1283" s="219" t="s">
        <v>2308</v>
      </c>
      <c r="L1283" s="219" t="s">
        <v>2309</v>
      </c>
      <c r="M1283" s="219">
        <v>4250</v>
      </c>
    </row>
    <row r="1284" spans="11:13">
      <c r="K1284" s="219" t="s">
        <v>2310</v>
      </c>
      <c r="L1284" s="219" t="s">
        <v>2311</v>
      </c>
      <c r="M1284" s="219">
        <v>495</v>
      </c>
    </row>
    <row r="1285" spans="11:13">
      <c r="K1285" s="219" t="s">
        <v>2312</v>
      </c>
      <c r="L1285" s="219" t="s">
        <v>2313</v>
      </c>
      <c r="M1285" s="219">
        <v>900</v>
      </c>
    </row>
    <row r="1286" spans="11:13">
      <c r="K1286" s="219" t="s">
        <v>2314</v>
      </c>
      <c r="L1286" s="219" t="s">
        <v>2315</v>
      </c>
      <c r="M1286" s="219">
        <v>405</v>
      </c>
    </row>
    <row r="1287" spans="11:13">
      <c r="K1287" s="219" t="s">
        <v>2316</v>
      </c>
      <c r="L1287" s="219" t="s">
        <v>2317</v>
      </c>
      <c r="M1287" s="219">
        <v>405</v>
      </c>
    </row>
    <row r="1288" spans="11:13">
      <c r="K1288" s="219" t="s">
        <v>2318</v>
      </c>
      <c r="L1288" s="219" t="s">
        <v>2319</v>
      </c>
      <c r="M1288" s="219">
        <v>405</v>
      </c>
    </row>
    <row r="1289" spans="11:13">
      <c r="K1289" s="219" t="s">
        <v>2320</v>
      </c>
      <c r="L1289" s="219" t="s">
        <v>2321</v>
      </c>
      <c r="M1289" s="219">
        <v>405</v>
      </c>
    </row>
    <row r="1290" spans="11:13">
      <c r="K1290" s="219" t="s">
        <v>2322</v>
      </c>
      <c r="L1290" s="219" t="s">
        <v>2323</v>
      </c>
      <c r="M1290" s="219">
        <v>720</v>
      </c>
    </row>
    <row r="1291" spans="11:13">
      <c r="K1291" s="219" t="s">
        <v>2324</v>
      </c>
      <c r="L1291" s="219" t="s">
        <v>2325</v>
      </c>
      <c r="M1291" s="219">
        <v>720</v>
      </c>
    </row>
    <row r="1292" spans="11:13">
      <c r="K1292" s="219" t="s">
        <v>2326</v>
      </c>
      <c r="L1292" s="219" t="s">
        <v>2327</v>
      </c>
      <c r="M1292" s="219">
        <v>450</v>
      </c>
    </row>
    <row r="1293" spans="11:13">
      <c r="K1293" s="219" t="s">
        <v>2328</v>
      </c>
      <c r="L1293" s="219" t="s">
        <v>2329</v>
      </c>
      <c r="M1293" s="219">
        <v>450</v>
      </c>
    </row>
    <row r="1294" spans="11:13">
      <c r="K1294" s="219" t="s">
        <v>2330</v>
      </c>
      <c r="L1294" s="219" t="s">
        <v>2331</v>
      </c>
      <c r="M1294" s="219">
        <v>450</v>
      </c>
    </row>
    <row r="1295" spans="11:13">
      <c r="K1295" s="219" t="s">
        <v>2332</v>
      </c>
      <c r="L1295" s="219" t="s">
        <v>2333</v>
      </c>
      <c r="M1295" s="219">
        <v>900</v>
      </c>
    </row>
    <row r="1296" spans="11:13">
      <c r="K1296" s="219" t="s">
        <v>2334</v>
      </c>
      <c r="L1296" s="219" t="s">
        <v>2335</v>
      </c>
      <c r="M1296" s="219">
        <v>900</v>
      </c>
    </row>
    <row r="1297" spans="11:13">
      <c r="K1297" s="219" t="s">
        <v>2336</v>
      </c>
      <c r="L1297" s="219" t="s">
        <v>2337</v>
      </c>
      <c r="M1297" s="219">
        <v>1350</v>
      </c>
    </row>
    <row r="1298" spans="11:13">
      <c r="K1298" s="219" t="s">
        <v>2338</v>
      </c>
      <c r="L1298" s="219" t="s">
        <v>2339</v>
      </c>
      <c r="M1298" s="219">
        <v>1350</v>
      </c>
    </row>
    <row r="1299" spans="11:13">
      <c r="K1299" s="219" t="s">
        <v>2340</v>
      </c>
      <c r="L1299" s="219" t="s">
        <v>2341</v>
      </c>
      <c r="M1299" s="219">
        <v>1350</v>
      </c>
    </row>
    <row r="1300" spans="11:13">
      <c r="K1300" s="219" t="s">
        <v>2342</v>
      </c>
      <c r="L1300" s="219" t="s">
        <v>2343</v>
      </c>
      <c r="M1300" s="219">
        <v>1800</v>
      </c>
    </row>
    <row r="1301" spans="11:13">
      <c r="K1301" s="219" t="s">
        <v>2344</v>
      </c>
      <c r="L1301" s="219" t="s">
        <v>2345</v>
      </c>
      <c r="M1301" s="219">
        <v>2250</v>
      </c>
    </row>
    <row r="1302" spans="11:13">
      <c r="K1302" s="219" t="s">
        <v>2346</v>
      </c>
      <c r="L1302" s="219" t="s">
        <v>2347</v>
      </c>
      <c r="M1302" s="219">
        <v>2700</v>
      </c>
    </row>
    <row r="1303" spans="11:13">
      <c r="K1303" s="219" t="s">
        <v>2348</v>
      </c>
      <c r="L1303" s="219" t="s">
        <v>2349</v>
      </c>
      <c r="M1303" s="219">
        <v>2700</v>
      </c>
    </row>
    <row r="1304" spans="11:13">
      <c r="K1304" s="219" t="s">
        <v>2350</v>
      </c>
      <c r="L1304" s="219" t="s">
        <v>2351</v>
      </c>
      <c r="M1304" s="219">
        <v>2700</v>
      </c>
    </row>
    <row r="1305" spans="11:13">
      <c r="K1305" s="219" t="s">
        <v>2352</v>
      </c>
      <c r="L1305" s="219" t="s">
        <v>2353</v>
      </c>
      <c r="M1305" s="219">
        <v>2700</v>
      </c>
    </row>
    <row r="1306" spans="11:13">
      <c r="K1306" s="219" t="s">
        <v>2354</v>
      </c>
      <c r="L1306" s="219" t="s">
        <v>2355</v>
      </c>
      <c r="M1306" s="219">
        <v>4500</v>
      </c>
    </row>
    <row r="1307" spans="11:13">
      <c r="K1307" s="219" t="s">
        <v>2356</v>
      </c>
      <c r="L1307" s="219" t="s">
        <v>2357</v>
      </c>
      <c r="M1307" s="219">
        <v>4500</v>
      </c>
    </row>
    <row r="1308" spans="11:13">
      <c r="K1308" s="219" t="s">
        <v>2358</v>
      </c>
      <c r="L1308" s="219" t="s">
        <v>2359</v>
      </c>
      <c r="M1308" s="219">
        <v>3150</v>
      </c>
    </row>
    <row r="1309" spans="11:13">
      <c r="K1309" s="219" t="s">
        <v>2360</v>
      </c>
      <c r="L1309" s="219" t="s">
        <v>2361</v>
      </c>
      <c r="M1309" s="219">
        <v>3150</v>
      </c>
    </row>
    <row r="1310" spans="11:13">
      <c r="K1310" s="219" t="s">
        <v>2362</v>
      </c>
      <c r="L1310" s="219" t="s">
        <v>2363</v>
      </c>
      <c r="M1310" s="219">
        <v>2700</v>
      </c>
    </row>
    <row r="1311" spans="11:13">
      <c r="K1311" s="219" t="s">
        <v>2364</v>
      </c>
      <c r="L1311" s="219" t="s">
        <v>2365</v>
      </c>
      <c r="M1311" s="219">
        <v>2700</v>
      </c>
    </row>
    <row r="1312" spans="11:13">
      <c r="K1312" s="219" t="s">
        <v>2366</v>
      </c>
      <c r="L1312" s="219" t="s">
        <v>2367</v>
      </c>
      <c r="M1312" s="219">
        <v>2000</v>
      </c>
    </row>
    <row r="1313" spans="11:13">
      <c r="K1313" s="219" t="s">
        <v>2368</v>
      </c>
      <c r="L1313" s="219" t="s">
        <v>2369</v>
      </c>
      <c r="M1313" s="219">
        <v>2000</v>
      </c>
    </row>
    <row r="1314" spans="11:13">
      <c r="K1314" s="219" t="s">
        <v>2370</v>
      </c>
      <c r="L1314" s="219" t="s">
        <v>2371</v>
      </c>
      <c r="M1314" s="219">
        <v>2400</v>
      </c>
    </row>
    <row r="1315" spans="11:13">
      <c r="K1315" s="219" t="s">
        <v>2372</v>
      </c>
      <c r="L1315" s="219" t="s">
        <v>2373</v>
      </c>
      <c r="M1315" s="219">
        <v>2800</v>
      </c>
    </row>
    <row r="1316" spans="11:13">
      <c r="K1316" s="219" t="s">
        <v>2374</v>
      </c>
      <c r="L1316" s="219" t="s">
        <v>2375</v>
      </c>
      <c r="M1316" s="219">
        <v>2375</v>
      </c>
    </row>
    <row r="1317" spans="11:13">
      <c r="K1317" s="219" t="s">
        <v>2376</v>
      </c>
      <c r="L1317" s="219" t="s">
        <v>2377</v>
      </c>
      <c r="M1317" s="219">
        <v>2850</v>
      </c>
    </row>
    <row r="1318" spans="11:13">
      <c r="K1318" s="219" t="s">
        <v>2378</v>
      </c>
      <c r="L1318" s="219" t="s">
        <v>2379</v>
      </c>
      <c r="M1318" s="219">
        <v>3610</v>
      </c>
    </row>
    <row r="1319" spans="11:13">
      <c r="K1319" s="219" t="s">
        <v>2380</v>
      </c>
      <c r="L1319" s="219" t="s">
        <v>2381</v>
      </c>
      <c r="M1319" s="219">
        <v>2850</v>
      </c>
    </row>
    <row r="1320" spans="11:13">
      <c r="K1320" s="219" t="s">
        <v>2382</v>
      </c>
      <c r="L1320" s="219" t="s">
        <v>2383</v>
      </c>
      <c r="M1320" s="219">
        <v>3325</v>
      </c>
    </row>
    <row r="1321" spans="11:13">
      <c r="K1321" s="219" t="s">
        <v>2384</v>
      </c>
      <c r="L1321" s="219" t="s">
        <v>2385</v>
      </c>
      <c r="M1321" s="219">
        <v>4750</v>
      </c>
    </row>
    <row r="1322" spans="11:13">
      <c r="K1322" s="219" t="s">
        <v>2386</v>
      </c>
      <c r="L1322" s="219" t="s">
        <v>2387</v>
      </c>
      <c r="M1322" s="219">
        <v>1330</v>
      </c>
    </row>
    <row r="1323" spans="11:13">
      <c r="K1323" s="219" t="s">
        <v>2388</v>
      </c>
      <c r="L1323" s="219" t="s">
        <v>2389</v>
      </c>
      <c r="M1323" s="219">
        <v>1330</v>
      </c>
    </row>
    <row r="1324" spans="11:13">
      <c r="K1324" s="219" t="s">
        <v>2390</v>
      </c>
      <c r="L1324" s="219" t="s">
        <v>2391</v>
      </c>
      <c r="M1324" s="219">
        <v>1425</v>
      </c>
    </row>
    <row r="1325" spans="11:13">
      <c r="K1325" s="219" t="s">
        <v>2392</v>
      </c>
      <c r="L1325" s="219" t="s">
        <v>2393</v>
      </c>
      <c r="M1325" s="219">
        <v>1425</v>
      </c>
    </row>
    <row r="1326" spans="11:13">
      <c r="K1326" s="219" t="s">
        <v>2394</v>
      </c>
      <c r="L1326" s="219" t="s">
        <v>2395</v>
      </c>
      <c r="M1326" s="219">
        <v>2185</v>
      </c>
    </row>
    <row r="1327" spans="11:13">
      <c r="K1327" s="219" t="s">
        <v>2396</v>
      </c>
      <c r="L1327" s="219" t="s">
        <v>2397</v>
      </c>
      <c r="M1327" s="219">
        <v>3040</v>
      </c>
    </row>
    <row r="1328" spans="11:13">
      <c r="K1328" s="219" t="s">
        <v>2398</v>
      </c>
      <c r="L1328" s="219" t="s">
        <v>2399</v>
      </c>
      <c r="M1328" s="219">
        <v>3800</v>
      </c>
    </row>
    <row r="1329" spans="11:13">
      <c r="K1329" s="219" t="s">
        <v>2400</v>
      </c>
      <c r="L1329" s="219" t="s">
        <v>2401</v>
      </c>
      <c r="M1329" s="219">
        <v>5700</v>
      </c>
    </row>
    <row r="1330" spans="11:13">
      <c r="K1330" s="219" t="s">
        <v>2402</v>
      </c>
      <c r="L1330" s="219" t="s">
        <v>2403</v>
      </c>
      <c r="M1330" s="219">
        <v>2975</v>
      </c>
    </row>
    <row r="1331" spans="11:13">
      <c r="K1331" s="219" t="s">
        <v>2404</v>
      </c>
      <c r="L1331" s="219" t="s">
        <v>2405</v>
      </c>
      <c r="M1331" s="219">
        <v>3400</v>
      </c>
    </row>
    <row r="1332" spans="11:13">
      <c r="K1332" s="219" t="s">
        <v>2406</v>
      </c>
      <c r="L1332" s="219" t="s">
        <v>2407</v>
      </c>
      <c r="M1332" s="219">
        <v>4250</v>
      </c>
    </row>
    <row r="1333" spans="11:13">
      <c r="K1333" s="219" t="s">
        <v>2408</v>
      </c>
      <c r="L1333" s="219" t="s">
        <v>2409</v>
      </c>
      <c r="M1333" s="219">
        <v>2800</v>
      </c>
    </row>
    <row r="1334" spans="11:13">
      <c r="K1334" s="219" t="s">
        <v>2410</v>
      </c>
      <c r="L1334" s="219" t="s">
        <v>2411</v>
      </c>
      <c r="M1334" s="219">
        <v>4000</v>
      </c>
    </row>
    <row r="1335" spans="11:13">
      <c r="K1335" s="219" t="s">
        <v>2412</v>
      </c>
      <c r="L1335" s="219" t="s">
        <v>2413</v>
      </c>
      <c r="M1335" s="219">
        <v>6400</v>
      </c>
    </row>
    <row r="1336" spans="11:13">
      <c r="K1336" s="219" t="s">
        <v>2414</v>
      </c>
      <c r="L1336" s="219" t="s">
        <v>2415</v>
      </c>
      <c r="M1336" s="219">
        <v>3000</v>
      </c>
    </row>
    <row r="1337" spans="11:13">
      <c r="K1337" s="219" t="s">
        <v>2416</v>
      </c>
      <c r="L1337" s="219" t="s">
        <v>2417</v>
      </c>
      <c r="M1337" s="219">
        <v>3000</v>
      </c>
    </row>
    <row r="1338" spans="11:13">
      <c r="K1338" s="219" t="s">
        <v>2418</v>
      </c>
      <c r="L1338" s="219" t="s">
        <v>2419</v>
      </c>
      <c r="M1338" s="219">
        <v>4000</v>
      </c>
    </row>
    <row r="1339" spans="11:13">
      <c r="K1339" s="219" t="s">
        <v>2420</v>
      </c>
      <c r="L1339" s="219" t="s">
        <v>2421</v>
      </c>
      <c r="M1339" s="219">
        <v>2250</v>
      </c>
    </row>
    <row r="1340" spans="11:13">
      <c r="K1340" s="219" t="s">
        <v>2422</v>
      </c>
      <c r="L1340" s="219" t="s">
        <v>2423</v>
      </c>
      <c r="M1340" s="219">
        <v>2250</v>
      </c>
    </row>
    <row r="1341" spans="11:13">
      <c r="K1341" s="219" t="s">
        <v>2424</v>
      </c>
      <c r="L1341" s="219" t="s">
        <v>2425</v>
      </c>
      <c r="M1341" s="219">
        <v>2625</v>
      </c>
    </row>
    <row r="1342" spans="11:13">
      <c r="K1342" s="219" t="s">
        <v>2426</v>
      </c>
      <c r="L1342" s="219" t="s">
        <v>2427</v>
      </c>
      <c r="M1342" s="219">
        <v>1875</v>
      </c>
    </row>
    <row r="1343" spans="11:13">
      <c r="K1343" s="219" t="s">
        <v>2428</v>
      </c>
      <c r="L1343" s="219" t="s">
        <v>2429</v>
      </c>
      <c r="M1343" s="219">
        <v>2250</v>
      </c>
    </row>
    <row r="1344" spans="11:13">
      <c r="K1344" s="219" t="s">
        <v>2430</v>
      </c>
      <c r="L1344" s="219" t="s">
        <v>2431</v>
      </c>
      <c r="M1344" s="219">
        <v>2250</v>
      </c>
    </row>
    <row r="1345" spans="11:13">
      <c r="K1345" s="219" t="s">
        <v>2432</v>
      </c>
      <c r="L1345" s="219" t="s">
        <v>2433</v>
      </c>
      <c r="M1345" s="219">
        <v>2000</v>
      </c>
    </row>
    <row r="1346" spans="11:13">
      <c r="K1346" s="219" t="s">
        <v>2434</v>
      </c>
      <c r="L1346" s="219" t="s">
        <v>2435</v>
      </c>
      <c r="M1346" s="219">
        <v>2400</v>
      </c>
    </row>
    <row r="1347" spans="11:13">
      <c r="K1347" s="219" t="s">
        <v>2436</v>
      </c>
      <c r="L1347" s="219" t="s">
        <v>2437</v>
      </c>
      <c r="M1347" s="219">
        <v>2400</v>
      </c>
    </row>
    <row r="1348" spans="11:13">
      <c r="K1348" s="219" t="s">
        <v>2438</v>
      </c>
      <c r="L1348" s="219" t="s">
        <v>2439</v>
      </c>
      <c r="M1348" s="219">
        <v>2400</v>
      </c>
    </row>
    <row r="1349" spans="11:13">
      <c r="K1349" s="219" t="s">
        <v>2440</v>
      </c>
      <c r="L1349" s="219" t="s">
        <v>2441</v>
      </c>
      <c r="M1349" s="219">
        <v>2800</v>
      </c>
    </row>
    <row r="1350" spans="11:13">
      <c r="K1350" s="219" t="s">
        <v>2442</v>
      </c>
      <c r="L1350" s="219" t="s">
        <v>2443</v>
      </c>
      <c r="M1350" s="219">
        <v>2800</v>
      </c>
    </row>
    <row r="1351" spans="11:13">
      <c r="K1351" s="219" t="s">
        <v>2444</v>
      </c>
      <c r="L1351" s="219" t="s">
        <v>2445</v>
      </c>
      <c r="M1351" s="219">
        <v>2000</v>
      </c>
    </row>
    <row r="1352" spans="11:13">
      <c r="K1352" s="219" t="s">
        <v>2446</v>
      </c>
      <c r="L1352" s="219" t="s">
        <v>2447</v>
      </c>
      <c r="M1352" s="219">
        <v>2400</v>
      </c>
    </row>
    <row r="1353" spans="11:13">
      <c r="K1353" s="219" t="s">
        <v>2448</v>
      </c>
      <c r="L1353" s="219" t="s">
        <v>2449</v>
      </c>
      <c r="M1353" s="219">
        <v>2400</v>
      </c>
    </row>
    <row r="1354" spans="11:13">
      <c r="K1354" s="219" t="s">
        <v>2450</v>
      </c>
      <c r="L1354" s="219" t="s">
        <v>2451</v>
      </c>
      <c r="M1354" s="219">
        <v>2000</v>
      </c>
    </row>
    <row r="1355" spans="11:13">
      <c r="K1355" s="219" t="s">
        <v>2452</v>
      </c>
      <c r="L1355" s="219" t="s">
        <v>2453</v>
      </c>
      <c r="M1355" s="219">
        <v>2400</v>
      </c>
    </row>
    <row r="1356" spans="11:13">
      <c r="K1356" s="219" t="s">
        <v>2454</v>
      </c>
      <c r="L1356" s="219" t="s">
        <v>2455</v>
      </c>
      <c r="M1356" s="219">
        <v>2400</v>
      </c>
    </row>
    <row r="1357" spans="11:13">
      <c r="K1357" s="219" t="s">
        <v>2456</v>
      </c>
      <c r="L1357" s="219" t="s">
        <v>2457</v>
      </c>
      <c r="M1357" s="219">
        <v>2000</v>
      </c>
    </row>
    <row r="1358" spans="11:13">
      <c r="K1358" s="219" t="s">
        <v>2458</v>
      </c>
      <c r="L1358" s="219" t="s">
        <v>2459</v>
      </c>
      <c r="M1358" s="219">
        <v>2400</v>
      </c>
    </row>
    <row r="1359" spans="11:13">
      <c r="K1359" s="219" t="s">
        <v>2460</v>
      </c>
      <c r="L1359" s="219" t="s">
        <v>2461</v>
      </c>
      <c r="M1359" s="219">
        <v>2400</v>
      </c>
    </row>
    <row r="1360" spans="11:13">
      <c r="K1360" s="219" t="s">
        <v>2462</v>
      </c>
      <c r="L1360" s="219" t="s">
        <v>2463</v>
      </c>
      <c r="M1360" s="219">
        <v>2000</v>
      </c>
    </row>
    <row r="1361" spans="11:13">
      <c r="K1361" s="219" t="s">
        <v>2464</v>
      </c>
      <c r="L1361" s="219" t="s">
        <v>2465</v>
      </c>
      <c r="M1361" s="219">
        <v>2400</v>
      </c>
    </row>
    <row r="1362" spans="11:13">
      <c r="K1362" s="219" t="s">
        <v>2466</v>
      </c>
      <c r="L1362" s="219" t="s">
        <v>2467</v>
      </c>
      <c r="M1362" s="219">
        <v>2400</v>
      </c>
    </row>
    <row r="1363" spans="11:13">
      <c r="K1363" s="219" t="s">
        <v>2468</v>
      </c>
      <c r="L1363" s="219" t="s">
        <v>2469</v>
      </c>
      <c r="M1363" s="219">
        <v>2000</v>
      </c>
    </row>
    <row r="1364" spans="11:13">
      <c r="K1364" s="219" t="s">
        <v>2470</v>
      </c>
      <c r="L1364" s="219" t="s">
        <v>2471</v>
      </c>
      <c r="M1364" s="219">
        <v>2400</v>
      </c>
    </row>
    <row r="1365" spans="11:13">
      <c r="K1365" s="219" t="s">
        <v>2472</v>
      </c>
      <c r="L1365" s="219" t="s">
        <v>2473</v>
      </c>
      <c r="M1365" s="219">
        <v>2400</v>
      </c>
    </row>
    <row r="1366" spans="11:13">
      <c r="K1366" s="219" t="s">
        <v>2474</v>
      </c>
      <c r="L1366" s="219" t="s">
        <v>2475</v>
      </c>
      <c r="M1366" s="219">
        <v>2400</v>
      </c>
    </row>
    <row r="1367" spans="11:13">
      <c r="K1367" s="219" t="s">
        <v>2476</v>
      </c>
      <c r="L1367" s="219" t="s">
        <v>2477</v>
      </c>
      <c r="M1367" s="219">
        <v>2400</v>
      </c>
    </row>
    <row r="1368" spans="11:13">
      <c r="K1368" s="219" t="s">
        <v>2478</v>
      </c>
      <c r="L1368" s="219" t="s">
        <v>2479</v>
      </c>
      <c r="M1368" s="219">
        <v>1440</v>
      </c>
    </row>
    <row r="1369" spans="11:13">
      <c r="K1369" s="219" t="s">
        <v>2480</v>
      </c>
      <c r="L1369" s="219" t="s">
        <v>2481</v>
      </c>
      <c r="M1369" s="219">
        <v>1440</v>
      </c>
    </row>
    <row r="1370" spans="11:13">
      <c r="K1370" s="219" t="s">
        <v>2482</v>
      </c>
      <c r="L1370" s="219" t="s">
        <v>2483</v>
      </c>
      <c r="M1370" s="219">
        <v>2400</v>
      </c>
    </row>
    <row r="1371" spans="11:13">
      <c r="K1371" s="219" t="s">
        <v>2484</v>
      </c>
      <c r="L1371" s="219" t="s">
        <v>2485</v>
      </c>
      <c r="M1371" s="219">
        <v>2400</v>
      </c>
    </row>
    <row r="1372" spans="11:13">
      <c r="K1372" s="219" t="s">
        <v>2486</v>
      </c>
      <c r="L1372" s="219" t="s">
        <v>2487</v>
      </c>
      <c r="M1372" s="219">
        <v>2800</v>
      </c>
    </row>
    <row r="1373" spans="11:13">
      <c r="K1373" s="219" t="s">
        <v>2488</v>
      </c>
      <c r="L1373" s="219" t="s">
        <v>2489</v>
      </c>
      <c r="M1373" s="219">
        <v>4000</v>
      </c>
    </row>
    <row r="1374" spans="11:13">
      <c r="K1374" s="219" t="s">
        <v>2490</v>
      </c>
      <c r="L1374" s="219" t="s">
        <v>2491</v>
      </c>
      <c r="M1374" s="219">
        <v>2400</v>
      </c>
    </row>
    <row r="1375" spans="11:13">
      <c r="K1375" s="219" t="s">
        <v>2492</v>
      </c>
      <c r="L1375" s="219" t="s">
        <v>2493</v>
      </c>
      <c r="M1375" s="219">
        <v>4000</v>
      </c>
    </row>
    <row r="1376" spans="11:13">
      <c r="K1376" s="219" t="s">
        <v>2494</v>
      </c>
      <c r="L1376" s="219" t="s">
        <v>2495</v>
      </c>
      <c r="M1376" s="219">
        <v>2700</v>
      </c>
    </row>
    <row r="1377" spans="11:13">
      <c r="K1377" s="219" t="s">
        <v>2496</v>
      </c>
      <c r="L1377" s="219" t="s">
        <v>2497</v>
      </c>
      <c r="M1377" s="219">
        <v>2975</v>
      </c>
    </row>
    <row r="1378" spans="11:13">
      <c r="K1378" s="219" t="s">
        <v>2498</v>
      </c>
      <c r="L1378" s="219" t="s">
        <v>2499</v>
      </c>
      <c r="M1378" s="219">
        <v>8500</v>
      </c>
    </row>
    <row r="1379" spans="11:13">
      <c r="K1379" s="219" t="s">
        <v>2500</v>
      </c>
      <c r="L1379" s="219" t="s">
        <v>2501</v>
      </c>
      <c r="M1379" s="219">
        <v>4000</v>
      </c>
    </row>
    <row r="1380" spans="11:13">
      <c r="K1380" s="219" t="s">
        <v>2502</v>
      </c>
      <c r="L1380" s="219" t="s">
        <v>2503</v>
      </c>
      <c r="M1380" s="219">
        <v>4000</v>
      </c>
    </row>
    <row r="1381" spans="11:13">
      <c r="K1381" s="219" t="s">
        <v>2504</v>
      </c>
      <c r="L1381" s="219" t="s">
        <v>2505</v>
      </c>
      <c r="M1381" s="219">
        <v>3000</v>
      </c>
    </row>
    <row r="1382" spans="11:13">
      <c r="K1382" s="219" t="s">
        <v>2506</v>
      </c>
      <c r="L1382" s="219" t="s">
        <v>2507</v>
      </c>
      <c r="M1382" s="219">
        <v>5000</v>
      </c>
    </row>
    <row r="1383" spans="11:13">
      <c r="K1383" s="219" t="s">
        <v>2508</v>
      </c>
      <c r="L1383" s="219" t="s">
        <v>2509</v>
      </c>
      <c r="M1383" s="219">
        <v>10000</v>
      </c>
    </row>
    <row r="1384" spans="11:13">
      <c r="K1384" s="219" t="s">
        <v>2510</v>
      </c>
      <c r="L1384" s="219" t="s">
        <v>2511</v>
      </c>
      <c r="M1384" s="219">
        <v>2850</v>
      </c>
    </row>
    <row r="1385" spans="11:13">
      <c r="K1385" s="219" t="s">
        <v>2512</v>
      </c>
      <c r="L1385" s="219" t="s">
        <v>2513</v>
      </c>
      <c r="M1385" s="219">
        <v>2850</v>
      </c>
    </row>
    <row r="1386" spans="11:13">
      <c r="K1386" s="219" t="s">
        <v>2514</v>
      </c>
      <c r="L1386" s="219" t="s">
        <v>2515</v>
      </c>
      <c r="M1386" s="219">
        <v>2850</v>
      </c>
    </row>
    <row r="1387" spans="11:13">
      <c r="K1387" s="219" t="s">
        <v>2516</v>
      </c>
      <c r="L1387" s="219" t="s">
        <v>2517</v>
      </c>
      <c r="M1387" s="219">
        <v>2850</v>
      </c>
    </row>
    <row r="1388" spans="11:13">
      <c r="K1388" s="219" t="s">
        <v>2518</v>
      </c>
      <c r="L1388" s="219" t="s">
        <v>2519</v>
      </c>
      <c r="M1388" s="219">
        <v>2400</v>
      </c>
    </row>
    <row r="1389" spans="11:13">
      <c r="K1389" s="219" t="s">
        <v>2520</v>
      </c>
      <c r="L1389" s="219" t="s">
        <v>2521</v>
      </c>
      <c r="M1389" s="219">
        <v>2800</v>
      </c>
    </row>
    <row r="1390" spans="11:13">
      <c r="K1390" s="219" t="s">
        <v>2522</v>
      </c>
      <c r="L1390" s="219" t="s">
        <v>2523</v>
      </c>
      <c r="M1390" s="219">
        <v>4000</v>
      </c>
    </row>
    <row r="1391" spans="11:13">
      <c r="K1391" s="219" t="s">
        <v>2524</v>
      </c>
      <c r="L1391" s="219" t="s">
        <v>2525</v>
      </c>
      <c r="M1391" s="219">
        <v>4000</v>
      </c>
    </row>
    <row r="1392" spans="11:13">
      <c r="K1392" s="219" t="s">
        <v>2526</v>
      </c>
      <c r="L1392" s="219" t="s">
        <v>2527</v>
      </c>
      <c r="M1392" s="219">
        <v>2400</v>
      </c>
    </row>
    <row r="1393" spans="11:13">
      <c r="K1393" s="219" t="s">
        <v>2528</v>
      </c>
      <c r="L1393" s="219" t="s">
        <v>2529</v>
      </c>
      <c r="M1393" s="219">
        <v>2800</v>
      </c>
    </row>
    <row r="1394" spans="11:13">
      <c r="K1394" s="219" t="s">
        <v>2530</v>
      </c>
      <c r="L1394" s="219" t="s">
        <v>2531</v>
      </c>
      <c r="M1394" s="219">
        <v>1275</v>
      </c>
    </row>
    <row r="1395" spans="11:13">
      <c r="K1395" s="219" t="s">
        <v>2532</v>
      </c>
      <c r="L1395" s="219" t="s">
        <v>2533</v>
      </c>
      <c r="M1395" s="219">
        <v>2125</v>
      </c>
    </row>
    <row r="1396" spans="11:13">
      <c r="K1396" s="219" t="s">
        <v>2534</v>
      </c>
      <c r="L1396" s="219" t="s">
        <v>2535</v>
      </c>
      <c r="M1396" s="219">
        <v>2550</v>
      </c>
    </row>
    <row r="1397" spans="11:13">
      <c r="K1397" s="219" t="s">
        <v>2536</v>
      </c>
      <c r="L1397" s="219" t="s">
        <v>2537</v>
      </c>
      <c r="M1397" s="219">
        <v>2550</v>
      </c>
    </row>
    <row r="1398" spans="11:13">
      <c r="K1398" s="219" t="s">
        <v>2538</v>
      </c>
      <c r="L1398" s="219" t="s">
        <v>2539</v>
      </c>
      <c r="M1398" s="219">
        <v>1875</v>
      </c>
    </row>
    <row r="1399" spans="11:13">
      <c r="K1399" s="219" t="s">
        <v>2540</v>
      </c>
      <c r="L1399" s="219" t="s">
        <v>2541</v>
      </c>
      <c r="M1399" s="219">
        <v>2250</v>
      </c>
    </row>
    <row r="1400" spans="11:13">
      <c r="K1400" s="219" t="s">
        <v>2542</v>
      </c>
      <c r="L1400" s="219" t="s">
        <v>2543</v>
      </c>
      <c r="M1400" s="219">
        <v>2100</v>
      </c>
    </row>
    <row r="1401" spans="11:13">
      <c r="K1401" s="219" t="s">
        <v>2544</v>
      </c>
      <c r="L1401" s="219" t="s">
        <v>2545</v>
      </c>
      <c r="M1401" s="219">
        <v>2250</v>
      </c>
    </row>
    <row r="1402" spans="11:13">
      <c r="K1402" s="219" t="s">
        <v>2546</v>
      </c>
      <c r="L1402" s="219" t="s">
        <v>2547</v>
      </c>
      <c r="M1402" s="219">
        <v>2000</v>
      </c>
    </row>
    <row r="1403" spans="11:13">
      <c r="K1403" s="219" t="s">
        <v>2548</v>
      </c>
      <c r="L1403" s="219" t="s">
        <v>2549</v>
      </c>
      <c r="M1403" s="219">
        <v>2000</v>
      </c>
    </row>
    <row r="1404" spans="11:13">
      <c r="K1404" s="219" t="s">
        <v>2550</v>
      </c>
      <c r="L1404" s="219" t="s">
        <v>2551</v>
      </c>
      <c r="M1404" s="219">
        <v>2400</v>
      </c>
    </row>
    <row r="1405" spans="11:13">
      <c r="K1405" s="219" t="s">
        <v>2552</v>
      </c>
      <c r="L1405" s="219" t="s">
        <v>2553</v>
      </c>
      <c r="M1405" s="219">
        <v>2400</v>
      </c>
    </row>
    <row r="1406" spans="11:13">
      <c r="K1406" s="219" t="s">
        <v>2554</v>
      </c>
      <c r="L1406" s="219" t="s">
        <v>2555</v>
      </c>
      <c r="M1406" s="219">
        <v>2125</v>
      </c>
    </row>
    <row r="1407" spans="11:13">
      <c r="K1407" s="219" t="s">
        <v>2556</v>
      </c>
      <c r="L1407" s="219" t="s">
        <v>2557</v>
      </c>
      <c r="M1407" s="219">
        <v>2975</v>
      </c>
    </row>
    <row r="1408" spans="11:13">
      <c r="K1408" s="219" t="s">
        <v>2558</v>
      </c>
      <c r="L1408" s="219" t="s">
        <v>2559</v>
      </c>
      <c r="M1408" s="219">
        <v>1500</v>
      </c>
    </row>
    <row r="1409" spans="11:13">
      <c r="K1409" s="219" t="s">
        <v>2560</v>
      </c>
      <c r="L1409" s="219" t="s">
        <v>2561</v>
      </c>
      <c r="M1409" s="219">
        <v>3000</v>
      </c>
    </row>
    <row r="1410" spans="11:13">
      <c r="K1410" s="219" t="s">
        <v>2562</v>
      </c>
      <c r="L1410" s="219" t="s">
        <v>2563</v>
      </c>
      <c r="M1410" s="219">
        <v>1500</v>
      </c>
    </row>
    <row r="1411" spans="11:13">
      <c r="K1411" s="219" t="s">
        <v>2564</v>
      </c>
      <c r="L1411" s="219" t="s">
        <v>2565</v>
      </c>
      <c r="M1411" s="219">
        <v>3000</v>
      </c>
    </row>
    <row r="1412" spans="11:13">
      <c r="K1412" s="219" t="s">
        <v>2566</v>
      </c>
      <c r="L1412" s="219" t="s">
        <v>2567</v>
      </c>
      <c r="M1412" s="219">
        <v>2400</v>
      </c>
    </row>
    <row r="1413" spans="11:13">
      <c r="K1413" s="219" t="s">
        <v>2568</v>
      </c>
      <c r="L1413" s="219" t="s">
        <v>2569</v>
      </c>
      <c r="M1413" s="219">
        <v>2400</v>
      </c>
    </row>
    <row r="1414" spans="11:13">
      <c r="K1414" s="219" t="s">
        <v>2570</v>
      </c>
      <c r="L1414" s="219" t="s">
        <v>2571</v>
      </c>
      <c r="M1414" s="219">
        <v>9000</v>
      </c>
    </row>
    <row r="1415" spans="11:13">
      <c r="K1415" s="219" t="s">
        <v>2572</v>
      </c>
      <c r="L1415" s="219" t="s">
        <v>2573</v>
      </c>
      <c r="M1415" s="219">
        <v>9000</v>
      </c>
    </row>
    <row r="1416" spans="11:13">
      <c r="K1416" s="219" t="s">
        <v>2574</v>
      </c>
      <c r="L1416" s="219" t="s">
        <v>2575</v>
      </c>
      <c r="M1416" s="219">
        <v>13500</v>
      </c>
    </row>
    <row r="1417" spans="11:13">
      <c r="K1417" s="219" t="s">
        <v>2576</v>
      </c>
      <c r="L1417" s="219" t="s">
        <v>2577</v>
      </c>
      <c r="M1417" s="219">
        <v>13500</v>
      </c>
    </row>
    <row r="1418" spans="11:13">
      <c r="K1418" s="219" t="s">
        <v>2578</v>
      </c>
      <c r="L1418" s="219" t="s">
        <v>2579</v>
      </c>
      <c r="M1418" s="219">
        <v>2250</v>
      </c>
    </row>
    <row r="1419" spans="11:13">
      <c r="K1419" s="219" t="s">
        <v>2580</v>
      </c>
      <c r="L1419" s="219" t="s">
        <v>2581</v>
      </c>
      <c r="M1419" s="219">
        <v>4500</v>
      </c>
    </row>
    <row r="1420" spans="11:13">
      <c r="K1420" s="219" t="s">
        <v>2582</v>
      </c>
      <c r="L1420" s="219" t="s">
        <v>2583</v>
      </c>
      <c r="M1420" s="219">
        <v>3200</v>
      </c>
    </row>
    <row r="1421" spans="11:13">
      <c r="K1421" s="219" t="s">
        <v>2584</v>
      </c>
      <c r="L1421" s="219" t="s">
        <v>2585</v>
      </c>
      <c r="M1421" s="219">
        <v>2100</v>
      </c>
    </row>
    <row r="1422" spans="11:13">
      <c r="K1422" s="219" t="s">
        <v>2586</v>
      </c>
      <c r="L1422" s="219" t="s">
        <v>2587</v>
      </c>
      <c r="M1422" s="219">
        <v>2100</v>
      </c>
    </row>
    <row r="1423" spans="11:13">
      <c r="K1423" s="219" t="s">
        <v>2588</v>
      </c>
      <c r="L1423" s="219" t="s">
        <v>2589</v>
      </c>
      <c r="M1423" s="219">
        <v>2800</v>
      </c>
    </row>
    <row r="1424" spans="11:13">
      <c r="K1424" s="219" t="s">
        <v>2590</v>
      </c>
      <c r="L1424" s="219" t="s">
        <v>2591</v>
      </c>
      <c r="M1424" s="219">
        <v>6000</v>
      </c>
    </row>
    <row r="1425" spans="11:13">
      <c r="K1425" s="219" t="s">
        <v>2592</v>
      </c>
      <c r="L1425" s="219" t="s">
        <v>2593</v>
      </c>
      <c r="M1425" s="219">
        <v>7200</v>
      </c>
    </row>
    <row r="1426" spans="11:13">
      <c r="K1426" s="219" t="s">
        <v>2594</v>
      </c>
      <c r="L1426" s="219" t="s">
        <v>2595</v>
      </c>
      <c r="M1426" s="219">
        <v>9000</v>
      </c>
    </row>
    <row r="1427" spans="11:13">
      <c r="K1427" s="219" t="s">
        <v>2596</v>
      </c>
      <c r="L1427" s="219" t="s">
        <v>2597</v>
      </c>
      <c r="M1427" s="219">
        <v>10800</v>
      </c>
    </row>
    <row r="1428" spans="11:13">
      <c r="K1428" s="219" t="s">
        <v>2598</v>
      </c>
      <c r="L1428" s="219" t="s">
        <v>2599</v>
      </c>
      <c r="M1428" s="219">
        <v>10800</v>
      </c>
    </row>
    <row r="1429" spans="11:13">
      <c r="K1429" s="219" t="s">
        <v>2600</v>
      </c>
      <c r="L1429" s="219" t="s">
        <v>2601</v>
      </c>
      <c r="M1429" s="219">
        <v>800</v>
      </c>
    </row>
    <row r="1430" spans="11:13">
      <c r="K1430" s="219" t="s">
        <v>2602</v>
      </c>
      <c r="L1430" s="219" t="s">
        <v>2603</v>
      </c>
      <c r="M1430" s="219">
        <v>1200</v>
      </c>
    </row>
    <row r="1431" spans="11:13">
      <c r="K1431" s="219" t="s">
        <v>2604</v>
      </c>
      <c r="L1431" s="219" t="s">
        <v>2605</v>
      </c>
      <c r="M1431" s="219">
        <v>2400</v>
      </c>
    </row>
    <row r="1432" spans="11:13">
      <c r="K1432" s="219" t="s">
        <v>2606</v>
      </c>
      <c r="L1432" s="219" t="s">
        <v>2607</v>
      </c>
      <c r="M1432" s="219">
        <v>1200</v>
      </c>
    </row>
    <row r="1433" spans="11:13">
      <c r="K1433" s="219" t="s">
        <v>2608</v>
      </c>
      <c r="L1433" s="219" t="s">
        <v>2609</v>
      </c>
      <c r="M1433" s="219">
        <v>2000</v>
      </c>
    </row>
    <row r="1434" spans="11:13">
      <c r="K1434" s="219" t="s">
        <v>2610</v>
      </c>
      <c r="L1434" s="219" t="s">
        <v>2611</v>
      </c>
      <c r="M1434" s="219">
        <v>2400</v>
      </c>
    </row>
    <row r="1435" spans="11:13">
      <c r="K1435" s="219" t="s">
        <v>2612</v>
      </c>
      <c r="L1435" s="219" t="s">
        <v>2613</v>
      </c>
      <c r="M1435" s="219">
        <v>600</v>
      </c>
    </row>
    <row r="1436" spans="11:13">
      <c r="K1436" s="219" t="s">
        <v>2614</v>
      </c>
      <c r="L1436" s="219" t="s">
        <v>2615</v>
      </c>
      <c r="M1436" s="219">
        <v>750</v>
      </c>
    </row>
    <row r="1437" spans="11:13">
      <c r="K1437" s="219" t="s">
        <v>2616</v>
      </c>
      <c r="L1437" s="219" t="s">
        <v>2617</v>
      </c>
      <c r="M1437" s="219">
        <v>1125</v>
      </c>
    </row>
    <row r="1438" spans="11:13">
      <c r="K1438" s="219" t="s">
        <v>2618</v>
      </c>
      <c r="L1438" s="219" t="s">
        <v>2619</v>
      </c>
      <c r="M1438" s="219">
        <v>1500</v>
      </c>
    </row>
    <row r="1439" spans="11:13">
      <c r="K1439" s="219" t="s">
        <v>2620</v>
      </c>
      <c r="L1439" s="219" t="s">
        <v>2621</v>
      </c>
      <c r="M1439" s="219">
        <v>1875</v>
      </c>
    </row>
    <row r="1440" spans="11:13">
      <c r="K1440" s="219" t="s">
        <v>2622</v>
      </c>
      <c r="L1440" s="219" t="s">
        <v>2623</v>
      </c>
      <c r="M1440" s="219">
        <v>2250</v>
      </c>
    </row>
    <row r="1441" spans="11:13">
      <c r="K1441" s="219" t="s">
        <v>2624</v>
      </c>
      <c r="L1441" s="219" t="s">
        <v>2625</v>
      </c>
      <c r="M1441" s="219">
        <v>1200</v>
      </c>
    </row>
    <row r="1442" spans="11:13">
      <c r="K1442" s="219" t="s">
        <v>2626</v>
      </c>
      <c r="L1442" s="219" t="s">
        <v>2627</v>
      </c>
      <c r="M1442" s="219">
        <v>1200</v>
      </c>
    </row>
    <row r="1443" spans="11:13">
      <c r="K1443" s="219" t="s">
        <v>2628</v>
      </c>
      <c r="L1443" s="219" t="s">
        <v>2629</v>
      </c>
      <c r="M1443" s="219">
        <v>2400</v>
      </c>
    </row>
    <row r="1444" spans="11:13">
      <c r="K1444" s="219" t="s">
        <v>2630</v>
      </c>
      <c r="L1444" s="219" t="s">
        <v>2631</v>
      </c>
      <c r="M1444" s="219">
        <v>800</v>
      </c>
    </row>
    <row r="1445" spans="11:13">
      <c r="K1445" s="219" t="s">
        <v>2632</v>
      </c>
      <c r="L1445" s="219" t="s">
        <v>2633</v>
      </c>
      <c r="M1445" s="219">
        <v>1200</v>
      </c>
    </row>
    <row r="1446" spans="11:13">
      <c r="K1446" s="219" t="s">
        <v>2634</v>
      </c>
      <c r="L1446" s="219" t="s">
        <v>2635</v>
      </c>
      <c r="M1446" s="219">
        <v>1600</v>
      </c>
    </row>
    <row r="1447" spans="11:13">
      <c r="K1447" s="219" t="s">
        <v>2636</v>
      </c>
      <c r="L1447" s="219" t="s">
        <v>2637</v>
      </c>
      <c r="M1447" s="219">
        <v>2000</v>
      </c>
    </row>
    <row r="1448" spans="11:13">
      <c r="K1448" s="219" t="s">
        <v>2638</v>
      </c>
      <c r="L1448" s="219" t="s">
        <v>2639</v>
      </c>
      <c r="M1448" s="219">
        <v>800</v>
      </c>
    </row>
    <row r="1449" spans="11:13">
      <c r="K1449" s="219" t="s">
        <v>2640</v>
      </c>
      <c r="L1449" s="219" t="s">
        <v>2641</v>
      </c>
      <c r="M1449" s="219">
        <v>1040</v>
      </c>
    </row>
    <row r="1450" spans="11:13">
      <c r="K1450" s="219" t="s">
        <v>2642</v>
      </c>
      <c r="L1450" s="219" t="s">
        <v>2643</v>
      </c>
      <c r="M1450" s="219">
        <v>1200</v>
      </c>
    </row>
    <row r="1451" spans="11:13">
      <c r="K1451" s="219" t="s">
        <v>2644</v>
      </c>
      <c r="L1451" s="219" t="s">
        <v>2645</v>
      </c>
      <c r="M1451" s="219">
        <v>2125</v>
      </c>
    </row>
    <row r="1452" spans="11:13">
      <c r="K1452" s="219" t="s">
        <v>2646</v>
      </c>
      <c r="L1452" s="219" t="s">
        <v>2647</v>
      </c>
      <c r="M1452" s="219">
        <v>1800</v>
      </c>
    </row>
    <row r="1453" spans="11:13">
      <c r="K1453" s="219" t="s">
        <v>2648</v>
      </c>
      <c r="L1453" s="219" t="s">
        <v>2649</v>
      </c>
      <c r="M1453" s="219">
        <v>2375</v>
      </c>
    </row>
    <row r="1454" spans="11:13">
      <c r="K1454" s="219" t="s">
        <v>2650</v>
      </c>
      <c r="L1454" s="219" t="s">
        <v>2651</v>
      </c>
      <c r="M1454" s="219">
        <v>2850</v>
      </c>
    </row>
    <row r="1455" spans="11:13">
      <c r="K1455" s="219" t="s">
        <v>2652</v>
      </c>
      <c r="L1455" s="219" t="s">
        <v>2653</v>
      </c>
      <c r="M1455" s="219">
        <v>3150</v>
      </c>
    </row>
    <row r="1456" spans="11:13">
      <c r="K1456" s="219" t="s">
        <v>2654</v>
      </c>
      <c r="L1456" s="219" t="s">
        <v>2655</v>
      </c>
      <c r="M1456" s="219">
        <v>3800</v>
      </c>
    </row>
    <row r="1457" spans="11:13">
      <c r="K1457" s="219" t="s">
        <v>2656</v>
      </c>
      <c r="L1457" s="219" t="s">
        <v>2657</v>
      </c>
      <c r="M1457" s="219">
        <v>4275</v>
      </c>
    </row>
    <row r="1458" spans="11:13">
      <c r="K1458" s="219" t="s">
        <v>2658</v>
      </c>
      <c r="L1458" s="219" t="s">
        <v>2659</v>
      </c>
      <c r="M1458" s="219">
        <v>2250</v>
      </c>
    </row>
    <row r="1459" spans="11:13">
      <c r="K1459" s="219" t="s">
        <v>2660</v>
      </c>
      <c r="L1459" s="219" t="s">
        <v>2661</v>
      </c>
      <c r="M1459" s="219">
        <v>2700</v>
      </c>
    </row>
    <row r="1460" spans="11:13">
      <c r="K1460" s="219" t="s">
        <v>2662</v>
      </c>
      <c r="L1460" s="219" t="s">
        <v>2663</v>
      </c>
      <c r="M1460" s="219">
        <v>2700</v>
      </c>
    </row>
    <row r="1461" spans="11:13">
      <c r="K1461" s="219" t="s">
        <v>2664</v>
      </c>
      <c r="L1461" s="219" t="s">
        <v>2665</v>
      </c>
      <c r="M1461" s="219">
        <v>3150</v>
      </c>
    </row>
    <row r="1462" spans="11:13">
      <c r="K1462" s="219" t="s">
        <v>2666</v>
      </c>
      <c r="L1462" s="219" t="s">
        <v>2667</v>
      </c>
      <c r="M1462" s="219">
        <v>2250</v>
      </c>
    </row>
    <row r="1463" spans="11:13">
      <c r="K1463" s="219" t="s">
        <v>2668</v>
      </c>
      <c r="L1463" s="219" t="s">
        <v>2669</v>
      </c>
      <c r="M1463" s="219">
        <v>4500</v>
      </c>
    </row>
    <row r="1464" spans="11:13">
      <c r="K1464" s="219" t="s">
        <v>2670</v>
      </c>
      <c r="L1464" s="219" t="s">
        <v>2671</v>
      </c>
      <c r="M1464" s="219">
        <v>2550</v>
      </c>
    </row>
    <row r="1465" spans="11:13">
      <c r="K1465" s="219" t="s">
        <v>2672</v>
      </c>
      <c r="L1465" s="219" t="s">
        <v>2673</v>
      </c>
      <c r="M1465" s="219">
        <v>2550</v>
      </c>
    </row>
    <row r="1466" spans="11:13">
      <c r="K1466" s="219" t="s">
        <v>2674</v>
      </c>
      <c r="L1466" s="219" t="s">
        <v>2675</v>
      </c>
      <c r="M1466" s="219">
        <v>2550</v>
      </c>
    </row>
    <row r="1467" spans="11:13">
      <c r="K1467" s="219" t="s">
        <v>2676</v>
      </c>
      <c r="L1467" s="219" t="s">
        <v>2677</v>
      </c>
      <c r="M1467" s="219">
        <v>2550</v>
      </c>
    </row>
    <row r="1468" spans="11:13">
      <c r="K1468" s="219" t="s">
        <v>2678</v>
      </c>
      <c r="L1468" s="219" t="s">
        <v>2679</v>
      </c>
      <c r="M1468" s="219">
        <v>2550</v>
      </c>
    </row>
    <row r="1469" spans="11:13">
      <c r="K1469" s="219" t="s">
        <v>2680</v>
      </c>
      <c r="L1469" s="219" t="s">
        <v>2681</v>
      </c>
      <c r="M1469" s="219">
        <v>2975</v>
      </c>
    </row>
    <row r="1470" spans="11:13">
      <c r="K1470" s="219" t="s">
        <v>2682</v>
      </c>
      <c r="L1470" s="219" t="s">
        <v>2683</v>
      </c>
      <c r="M1470" s="219">
        <v>3230</v>
      </c>
    </row>
    <row r="1471" spans="11:13">
      <c r="K1471" s="219" t="s">
        <v>2684</v>
      </c>
      <c r="L1471" s="219" t="s">
        <v>2685</v>
      </c>
      <c r="M1471" s="219">
        <v>12750</v>
      </c>
    </row>
    <row r="1472" spans="11:13">
      <c r="K1472" s="219" t="s">
        <v>2686</v>
      </c>
      <c r="L1472" s="219" t="s">
        <v>2687</v>
      </c>
      <c r="M1472" s="219">
        <v>2400</v>
      </c>
    </row>
    <row r="1473" spans="11:13">
      <c r="K1473" s="219" t="s">
        <v>2688</v>
      </c>
      <c r="L1473" s="219" t="s">
        <v>2689</v>
      </c>
      <c r="M1473" s="219">
        <v>2400</v>
      </c>
    </row>
    <row r="1474" spans="11:13">
      <c r="K1474" s="219" t="s">
        <v>2690</v>
      </c>
      <c r="L1474" s="219" t="s">
        <v>2691</v>
      </c>
      <c r="M1474" s="219">
        <v>2400</v>
      </c>
    </row>
    <row r="1475" spans="11:13">
      <c r="K1475" s="219" t="s">
        <v>2692</v>
      </c>
      <c r="L1475" s="219" t="s">
        <v>2693</v>
      </c>
      <c r="M1475" s="219">
        <v>4500</v>
      </c>
    </row>
    <row r="1476" spans="11:13">
      <c r="K1476" s="219" t="s">
        <v>2694</v>
      </c>
      <c r="L1476" s="219" t="s">
        <v>2695</v>
      </c>
      <c r="M1476" s="219">
        <v>9000</v>
      </c>
    </row>
    <row r="1477" spans="11:13">
      <c r="K1477" s="219" t="s">
        <v>2696</v>
      </c>
      <c r="L1477" s="219" t="s">
        <v>2697</v>
      </c>
      <c r="M1477" s="219">
        <v>9000</v>
      </c>
    </row>
    <row r="1478" spans="11:13">
      <c r="K1478" s="219" t="s">
        <v>2698</v>
      </c>
      <c r="L1478" s="219" t="s">
        <v>2699</v>
      </c>
      <c r="M1478" s="219">
        <v>2400</v>
      </c>
    </row>
    <row r="1479" spans="11:13">
      <c r="K1479" s="219" t="s">
        <v>2700</v>
      </c>
      <c r="L1479" s="219" t="s">
        <v>2701</v>
      </c>
      <c r="M1479" s="219">
        <v>2450</v>
      </c>
    </row>
    <row r="1480" spans="11:13">
      <c r="K1480" s="219" t="s">
        <v>2702</v>
      </c>
      <c r="L1480" s="219" t="s">
        <v>2703</v>
      </c>
      <c r="M1480" s="219">
        <v>3750</v>
      </c>
    </row>
    <row r="1481" spans="11:13">
      <c r="K1481" s="219" t="s">
        <v>2704</v>
      </c>
      <c r="L1481" s="219" t="s">
        <v>2705</v>
      </c>
      <c r="M1481" s="219">
        <v>2100</v>
      </c>
    </row>
    <row r="1482" spans="11:13">
      <c r="K1482" s="219" t="s">
        <v>2706</v>
      </c>
      <c r="L1482" s="219" t="s">
        <v>2707</v>
      </c>
      <c r="M1482" s="219">
        <v>2800</v>
      </c>
    </row>
    <row r="1483" spans="11:13">
      <c r="K1483" s="219" t="s">
        <v>2708</v>
      </c>
      <c r="L1483" s="219" t="s">
        <v>2709</v>
      </c>
      <c r="M1483" s="219">
        <v>4000</v>
      </c>
    </row>
    <row r="1484" spans="11:13">
      <c r="K1484" s="219" t="s">
        <v>2710</v>
      </c>
      <c r="L1484" s="219" t="s">
        <v>2711</v>
      </c>
      <c r="M1484" s="219">
        <v>4000</v>
      </c>
    </row>
    <row r="1485" spans="11:13">
      <c r="K1485" s="219" t="s">
        <v>2712</v>
      </c>
      <c r="L1485" s="219" t="s">
        <v>2713</v>
      </c>
      <c r="M1485" s="219">
        <v>4000</v>
      </c>
    </row>
    <row r="1486" spans="11:13">
      <c r="K1486" s="219" t="s">
        <v>2714</v>
      </c>
      <c r="L1486" s="219" t="s">
        <v>2715</v>
      </c>
      <c r="M1486" s="219">
        <v>2400</v>
      </c>
    </row>
    <row r="1487" spans="11:13">
      <c r="K1487" s="219" t="s">
        <v>2716</v>
      </c>
      <c r="L1487" s="219" t="s">
        <v>2717</v>
      </c>
      <c r="M1487" s="219">
        <v>2800</v>
      </c>
    </row>
    <row r="1488" spans="11:13">
      <c r="K1488" s="219" t="s">
        <v>2718</v>
      </c>
      <c r="L1488" s="219" t="s">
        <v>2719</v>
      </c>
      <c r="M1488" s="219">
        <v>4000</v>
      </c>
    </row>
    <row r="1489" spans="11:13">
      <c r="K1489" s="219" t="s">
        <v>2720</v>
      </c>
      <c r="L1489" s="219" t="s">
        <v>2721</v>
      </c>
      <c r="M1489" s="219">
        <v>4000</v>
      </c>
    </row>
    <row r="1490" spans="11:13">
      <c r="K1490" s="219" t="s">
        <v>2722</v>
      </c>
      <c r="L1490" s="219" t="s">
        <v>2723</v>
      </c>
      <c r="M1490" s="219">
        <v>5800</v>
      </c>
    </row>
    <row r="1491" spans="11:13">
      <c r="K1491" s="219" t="s">
        <v>2724</v>
      </c>
      <c r="L1491" s="219" t="s">
        <v>2725</v>
      </c>
      <c r="M1491" s="219">
        <v>12000</v>
      </c>
    </row>
    <row r="1492" spans="11:13">
      <c r="K1492" s="219" t="s">
        <v>2726</v>
      </c>
      <c r="L1492" s="219" t="s">
        <v>2727</v>
      </c>
      <c r="M1492" s="219">
        <v>2400</v>
      </c>
    </row>
    <row r="1493" spans="11:13">
      <c r="K1493" s="219" t="s">
        <v>2728</v>
      </c>
      <c r="L1493" s="219" t="s">
        <v>2729</v>
      </c>
      <c r="M1493" s="219">
        <v>2800</v>
      </c>
    </row>
    <row r="1494" spans="11:13">
      <c r="K1494" s="219" t="s">
        <v>2730</v>
      </c>
      <c r="L1494" s="219" t="s">
        <v>2731</v>
      </c>
      <c r="M1494" s="219">
        <v>4000</v>
      </c>
    </row>
    <row r="1495" spans="11:13">
      <c r="K1495" s="219" t="s">
        <v>2732</v>
      </c>
      <c r="L1495" s="219" t="s">
        <v>2733</v>
      </c>
      <c r="M1495" s="219">
        <v>2000</v>
      </c>
    </row>
    <row r="1496" spans="11:13">
      <c r="K1496" s="219" t="s">
        <v>2734</v>
      </c>
      <c r="L1496" s="219" t="s">
        <v>2735</v>
      </c>
      <c r="M1496" s="219">
        <v>2400</v>
      </c>
    </row>
    <row r="1497" spans="11:13">
      <c r="K1497" s="219" t="s">
        <v>2736</v>
      </c>
      <c r="L1497" s="219" t="s">
        <v>2737</v>
      </c>
      <c r="M1497" s="219">
        <v>2800</v>
      </c>
    </row>
    <row r="1498" spans="11:13">
      <c r="K1498" s="219" t="s">
        <v>2738</v>
      </c>
      <c r="L1498" s="219" t="s">
        <v>2739</v>
      </c>
      <c r="M1498" s="219">
        <v>1500</v>
      </c>
    </row>
    <row r="1499" spans="11:13">
      <c r="K1499" s="219" t="s">
        <v>2740</v>
      </c>
      <c r="L1499" s="219" t="s">
        <v>2741</v>
      </c>
      <c r="M1499" s="219">
        <v>1500</v>
      </c>
    </row>
    <row r="1500" spans="11:13">
      <c r="K1500" s="219" t="s">
        <v>2742</v>
      </c>
      <c r="L1500" s="219" t="s">
        <v>2743</v>
      </c>
      <c r="M1500" s="219">
        <v>2250</v>
      </c>
    </row>
    <row r="1501" spans="11:13">
      <c r="K1501" s="219" t="s">
        <v>2744</v>
      </c>
      <c r="L1501" s="219" t="s">
        <v>2745</v>
      </c>
      <c r="M1501" s="219">
        <v>1125</v>
      </c>
    </row>
    <row r="1502" spans="11:13">
      <c r="K1502" s="219" t="s">
        <v>2746</v>
      </c>
      <c r="L1502" s="219" t="s">
        <v>2747</v>
      </c>
      <c r="M1502" s="219">
        <v>1875</v>
      </c>
    </row>
    <row r="1503" spans="11:13">
      <c r="K1503" s="219" t="s">
        <v>2748</v>
      </c>
      <c r="L1503" s="219" t="s">
        <v>2749</v>
      </c>
      <c r="M1503" s="219">
        <v>2250</v>
      </c>
    </row>
    <row r="1504" spans="11:13">
      <c r="K1504" s="219" t="s">
        <v>2750</v>
      </c>
      <c r="L1504" s="219" t="s">
        <v>2751</v>
      </c>
      <c r="M1504" s="219">
        <v>1875</v>
      </c>
    </row>
    <row r="1505" spans="11:13">
      <c r="K1505" s="219" t="s">
        <v>2752</v>
      </c>
      <c r="L1505" s="219" t="s">
        <v>2753</v>
      </c>
      <c r="M1505" s="219">
        <v>2400</v>
      </c>
    </row>
    <row r="1506" spans="11:13">
      <c r="K1506" s="219" t="s">
        <v>2754</v>
      </c>
      <c r="L1506" s="219" t="s">
        <v>2755</v>
      </c>
      <c r="M1506" s="219">
        <v>2400</v>
      </c>
    </row>
    <row r="1507" spans="11:13">
      <c r="K1507" s="219" t="s">
        <v>2756</v>
      </c>
      <c r="L1507" s="219" t="s">
        <v>2757</v>
      </c>
      <c r="M1507" s="219">
        <v>2400</v>
      </c>
    </row>
    <row r="1508" spans="11:13">
      <c r="K1508" s="219" t="s">
        <v>2758</v>
      </c>
      <c r="L1508" s="219" t="s">
        <v>2759</v>
      </c>
      <c r="M1508" s="219">
        <v>2400</v>
      </c>
    </row>
    <row r="1509" spans="11:13">
      <c r="K1509" s="219" t="s">
        <v>2760</v>
      </c>
      <c r="L1509" s="219" t="s">
        <v>2761</v>
      </c>
      <c r="M1509" s="219">
        <v>2450</v>
      </c>
    </row>
    <row r="1510" spans="11:13">
      <c r="K1510" s="219" t="s">
        <v>2762</v>
      </c>
      <c r="L1510" s="219" t="s">
        <v>2763</v>
      </c>
      <c r="M1510" s="219">
        <v>1875</v>
      </c>
    </row>
    <row r="1511" spans="11:13">
      <c r="K1511" s="219" t="s">
        <v>2764</v>
      </c>
      <c r="L1511" s="219" t="s">
        <v>2765</v>
      </c>
      <c r="M1511" s="219">
        <v>2625</v>
      </c>
    </row>
    <row r="1512" spans="11:13">
      <c r="K1512" s="219" t="s">
        <v>2766</v>
      </c>
      <c r="L1512" s="219" t="s">
        <v>2767</v>
      </c>
      <c r="M1512" s="219">
        <v>3000</v>
      </c>
    </row>
    <row r="1513" spans="11:13">
      <c r="K1513" s="219" t="s">
        <v>2768</v>
      </c>
      <c r="L1513" s="219" t="s">
        <v>2769</v>
      </c>
      <c r="M1513" s="219">
        <v>2800</v>
      </c>
    </row>
    <row r="1514" spans="11:13">
      <c r="K1514" s="219" t="s">
        <v>2770</v>
      </c>
      <c r="L1514" s="219" t="s">
        <v>2771</v>
      </c>
      <c r="M1514" s="219">
        <v>2400</v>
      </c>
    </row>
    <row r="1515" spans="11:13">
      <c r="K1515" s="219" t="s">
        <v>2772</v>
      </c>
      <c r="L1515" s="219" t="s">
        <v>2773</v>
      </c>
      <c r="M1515" s="219">
        <v>4400</v>
      </c>
    </row>
    <row r="1516" spans="11:13">
      <c r="K1516" s="219" t="s">
        <v>2774</v>
      </c>
      <c r="L1516" s="219" t="s">
        <v>2775</v>
      </c>
      <c r="M1516" s="219">
        <v>2125</v>
      </c>
    </row>
    <row r="1517" spans="11:13">
      <c r="K1517" s="219" t="s">
        <v>2776</v>
      </c>
      <c r="L1517" s="219" t="s">
        <v>2777</v>
      </c>
      <c r="M1517" s="219">
        <v>2800</v>
      </c>
    </row>
    <row r="1518" spans="11:13">
      <c r="K1518" s="219" t="s">
        <v>2778</v>
      </c>
      <c r="L1518" s="219" t="s">
        <v>2779</v>
      </c>
      <c r="M1518" s="219">
        <v>8500</v>
      </c>
    </row>
    <row r="1519" spans="11:13">
      <c r="K1519" s="219" t="s">
        <v>2780</v>
      </c>
      <c r="L1519" s="219" t="s">
        <v>2781</v>
      </c>
      <c r="M1519" s="219">
        <v>2550</v>
      </c>
    </row>
    <row r="1520" spans="11:13">
      <c r="K1520" s="219" t="s">
        <v>2782</v>
      </c>
      <c r="L1520" s="219" t="s">
        <v>2783</v>
      </c>
      <c r="M1520" s="219">
        <v>2550</v>
      </c>
    </row>
    <row r="1521" spans="11:13">
      <c r="K1521" s="219" t="s">
        <v>2784</v>
      </c>
      <c r="L1521" s="219" t="s">
        <v>2785</v>
      </c>
      <c r="M1521" s="219">
        <v>2550</v>
      </c>
    </row>
    <row r="1522" spans="11:13">
      <c r="K1522" s="219" t="s">
        <v>2786</v>
      </c>
      <c r="L1522" s="219" t="s">
        <v>2787</v>
      </c>
      <c r="M1522" s="219">
        <v>2550</v>
      </c>
    </row>
    <row r="1523" spans="11:13">
      <c r="K1523" s="219" t="s">
        <v>2788</v>
      </c>
      <c r="L1523" s="219" t="s">
        <v>2789</v>
      </c>
      <c r="M1523" s="219">
        <v>3400</v>
      </c>
    </row>
    <row r="1524" spans="11:13">
      <c r="K1524" s="219" t="s">
        <v>2790</v>
      </c>
      <c r="L1524" s="219" t="s">
        <v>2791</v>
      </c>
      <c r="M1524" s="219">
        <v>3400</v>
      </c>
    </row>
    <row r="1525" spans="11:13">
      <c r="K1525" s="219" t="s">
        <v>2792</v>
      </c>
      <c r="L1525" s="219" t="s">
        <v>2793</v>
      </c>
      <c r="M1525" s="219">
        <v>13600</v>
      </c>
    </row>
    <row r="1526" spans="11:13">
      <c r="K1526" s="219" t="s">
        <v>2794</v>
      </c>
      <c r="L1526" s="219" t="s">
        <v>2795</v>
      </c>
      <c r="M1526" s="219">
        <v>13600</v>
      </c>
    </row>
    <row r="1527" spans="11:13">
      <c r="K1527" s="219" t="s">
        <v>2796</v>
      </c>
      <c r="L1527" s="219" t="s">
        <v>2797</v>
      </c>
      <c r="M1527" s="219">
        <v>8000</v>
      </c>
    </row>
    <row r="1528" spans="11:13">
      <c r="K1528" s="219" t="s">
        <v>2798</v>
      </c>
      <c r="L1528" s="219" t="s">
        <v>2799</v>
      </c>
      <c r="M1528" s="219">
        <v>7650</v>
      </c>
    </row>
    <row r="1529" spans="11:13">
      <c r="K1529" s="219" t="s">
        <v>2800</v>
      </c>
      <c r="L1529" s="219" t="s">
        <v>4495</v>
      </c>
      <c r="M1529" s="219">
        <v>10200</v>
      </c>
    </row>
    <row r="1530" spans="11:13">
      <c r="K1530" s="219" t="s">
        <v>2801</v>
      </c>
      <c r="L1530" s="219" t="s">
        <v>2802</v>
      </c>
      <c r="M1530" s="219">
        <v>14025</v>
      </c>
    </row>
    <row r="1531" spans="11:13">
      <c r="K1531" s="219" t="s">
        <v>2803</v>
      </c>
      <c r="L1531" s="219" t="s">
        <v>2804</v>
      </c>
      <c r="M1531" s="219">
        <v>3825</v>
      </c>
    </row>
    <row r="1532" spans="11:13">
      <c r="K1532" s="219" t="s">
        <v>2805</v>
      </c>
      <c r="L1532" s="219" t="s">
        <v>2806</v>
      </c>
      <c r="M1532" s="219">
        <v>4930</v>
      </c>
    </row>
    <row r="1533" spans="11:13">
      <c r="K1533" s="219" t="s">
        <v>2807</v>
      </c>
      <c r="L1533" s="219" t="s">
        <v>2808</v>
      </c>
      <c r="M1533" s="219">
        <v>4930</v>
      </c>
    </row>
    <row r="1534" spans="11:13">
      <c r="K1534" s="219" t="s">
        <v>2809</v>
      </c>
      <c r="L1534" s="219" t="s">
        <v>2810</v>
      </c>
      <c r="M1534" s="219">
        <v>5525</v>
      </c>
    </row>
    <row r="1535" spans="11:13">
      <c r="K1535" s="219" t="s">
        <v>2811</v>
      </c>
      <c r="L1535" s="219" t="s">
        <v>2812</v>
      </c>
      <c r="M1535" s="219">
        <v>5950</v>
      </c>
    </row>
    <row r="1536" spans="11:13">
      <c r="K1536" s="219" t="s">
        <v>2813</v>
      </c>
      <c r="L1536" s="219" t="s">
        <v>2814</v>
      </c>
      <c r="M1536" s="219">
        <v>7650</v>
      </c>
    </row>
    <row r="1537" spans="11:13">
      <c r="K1537" s="219" t="s">
        <v>2815</v>
      </c>
      <c r="L1537" s="219" t="s">
        <v>2816</v>
      </c>
      <c r="M1537" s="219">
        <v>4250</v>
      </c>
    </row>
    <row r="1538" spans="11:13">
      <c r="K1538" s="219" t="s">
        <v>2817</v>
      </c>
      <c r="L1538" s="219" t="s">
        <v>2818</v>
      </c>
      <c r="M1538" s="219">
        <v>4250</v>
      </c>
    </row>
    <row r="1539" spans="11:13">
      <c r="K1539" s="219" t="s">
        <v>2819</v>
      </c>
      <c r="L1539" s="219" t="s">
        <v>2820</v>
      </c>
      <c r="M1539" s="219">
        <v>4250</v>
      </c>
    </row>
    <row r="1540" spans="11:13">
      <c r="K1540" s="219" t="s">
        <v>2821</v>
      </c>
      <c r="L1540" s="219" t="s">
        <v>2822</v>
      </c>
      <c r="M1540" s="219">
        <v>4250</v>
      </c>
    </row>
    <row r="1541" spans="11:13">
      <c r="K1541" s="219" t="s">
        <v>2823</v>
      </c>
      <c r="L1541" s="219" t="s">
        <v>2824</v>
      </c>
      <c r="M1541" s="219">
        <v>5500</v>
      </c>
    </row>
    <row r="1542" spans="11:13">
      <c r="K1542" s="219" t="s">
        <v>2825</v>
      </c>
      <c r="L1542" s="219" t="s">
        <v>2826</v>
      </c>
      <c r="M1542" s="219">
        <v>7500</v>
      </c>
    </row>
    <row r="1543" spans="11:13">
      <c r="K1543" s="219" t="s">
        <v>2827</v>
      </c>
      <c r="L1543" s="219" t="s">
        <v>2828</v>
      </c>
      <c r="M1543" s="219">
        <v>6800</v>
      </c>
    </row>
    <row r="1544" spans="11:13">
      <c r="K1544" s="219" t="s">
        <v>2829</v>
      </c>
      <c r="L1544" s="219" t="s">
        <v>2830</v>
      </c>
      <c r="M1544" s="219">
        <v>6800</v>
      </c>
    </row>
    <row r="1545" spans="11:13">
      <c r="K1545" s="219" t="s">
        <v>2831</v>
      </c>
      <c r="L1545" s="219" t="s">
        <v>2832</v>
      </c>
      <c r="M1545" s="219">
        <v>8500</v>
      </c>
    </row>
    <row r="1546" spans="11:13">
      <c r="K1546" s="219" t="s">
        <v>2833</v>
      </c>
      <c r="L1546" s="219" t="s">
        <v>2834</v>
      </c>
      <c r="M1546" s="219">
        <v>8500</v>
      </c>
    </row>
    <row r="1547" spans="11:13">
      <c r="K1547" s="219" t="s">
        <v>2835</v>
      </c>
      <c r="L1547" s="219" t="s">
        <v>2836</v>
      </c>
      <c r="M1547" s="219">
        <v>8500</v>
      </c>
    </row>
    <row r="1548" spans="11:13">
      <c r="K1548" s="219" t="s">
        <v>2837</v>
      </c>
      <c r="L1548" s="219" t="s">
        <v>2838</v>
      </c>
      <c r="M1548" s="219">
        <v>12750</v>
      </c>
    </row>
    <row r="1549" spans="11:13">
      <c r="K1549" s="219" t="s">
        <v>2839</v>
      </c>
      <c r="L1549" s="219" t="s">
        <v>2840</v>
      </c>
      <c r="M1549" s="219">
        <v>12750</v>
      </c>
    </row>
    <row r="1550" spans="11:13">
      <c r="K1550" s="219" t="s">
        <v>2841</v>
      </c>
      <c r="L1550" s="219" t="s">
        <v>2842</v>
      </c>
      <c r="M1550" s="219">
        <v>12750</v>
      </c>
    </row>
    <row r="1551" spans="11:13">
      <c r="K1551" s="219" t="s">
        <v>2843</v>
      </c>
      <c r="L1551" s="219" t="s">
        <v>2844</v>
      </c>
      <c r="M1551" s="219">
        <v>2250</v>
      </c>
    </row>
    <row r="1552" spans="11:13">
      <c r="K1552" s="219" t="s">
        <v>2845</v>
      </c>
      <c r="L1552" s="219" t="s">
        <v>2846</v>
      </c>
      <c r="M1552" s="219">
        <v>3420</v>
      </c>
    </row>
    <row r="1553" spans="11:13">
      <c r="K1553" s="219" t="s">
        <v>2847</v>
      </c>
      <c r="L1553" s="219" t="s">
        <v>2848</v>
      </c>
      <c r="M1553" s="219">
        <v>5400</v>
      </c>
    </row>
    <row r="1554" spans="11:13">
      <c r="K1554" s="219" t="s">
        <v>2849</v>
      </c>
      <c r="L1554" s="219" t="s">
        <v>2850</v>
      </c>
      <c r="M1554" s="219">
        <v>5400</v>
      </c>
    </row>
    <row r="1555" spans="11:13">
      <c r="K1555" s="219" t="s">
        <v>2851</v>
      </c>
      <c r="L1555" s="219" t="s">
        <v>2852</v>
      </c>
      <c r="M1555" s="219">
        <v>7200</v>
      </c>
    </row>
    <row r="1556" spans="11:13">
      <c r="K1556" s="219" t="s">
        <v>2853</v>
      </c>
      <c r="L1556" s="219" t="s">
        <v>2854</v>
      </c>
      <c r="M1556" s="219">
        <v>13500</v>
      </c>
    </row>
    <row r="1557" spans="11:13">
      <c r="K1557" s="219" t="s">
        <v>2855</v>
      </c>
      <c r="L1557" s="219" t="s">
        <v>2856</v>
      </c>
      <c r="M1557" s="219">
        <v>5950</v>
      </c>
    </row>
    <row r="1558" spans="11:13">
      <c r="K1558" s="219" t="s">
        <v>2857</v>
      </c>
      <c r="L1558" s="219" t="s">
        <v>2858</v>
      </c>
      <c r="M1558" s="219">
        <v>6800</v>
      </c>
    </row>
    <row r="1559" spans="11:13">
      <c r="K1559" s="219" t="s">
        <v>2859</v>
      </c>
      <c r="L1559" s="219" t="s">
        <v>2860</v>
      </c>
      <c r="M1559" s="219">
        <v>8500</v>
      </c>
    </row>
    <row r="1560" spans="11:13">
      <c r="K1560" s="219" t="s">
        <v>2861</v>
      </c>
      <c r="L1560" s="219" t="s">
        <v>2862</v>
      </c>
      <c r="M1560" s="219">
        <v>8500</v>
      </c>
    </row>
    <row r="1561" spans="11:13">
      <c r="K1561" s="219" t="s">
        <v>2863</v>
      </c>
      <c r="L1561" s="219" t="s">
        <v>2864</v>
      </c>
      <c r="M1561" s="219">
        <v>11900</v>
      </c>
    </row>
    <row r="1562" spans="11:13">
      <c r="K1562" s="219" t="s">
        <v>2865</v>
      </c>
      <c r="L1562" s="219" t="s">
        <v>2866</v>
      </c>
      <c r="M1562" s="219">
        <v>13600</v>
      </c>
    </row>
    <row r="1563" spans="11:13">
      <c r="K1563" s="219" t="s">
        <v>2867</v>
      </c>
      <c r="L1563" s="219" t="s">
        <v>2868</v>
      </c>
      <c r="M1563" s="219">
        <v>3750</v>
      </c>
    </row>
    <row r="1564" spans="11:13">
      <c r="K1564" s="219" t="s">
        <v>2869</v>
      </c>
      <c r="L1564" s="219" t="s">
        <v>2870</v>
      </c>
      <c r="M1564" s="219">
        <v>7500</v>
      </c>
    </row>
    <row r="1565" spans="11:13">
      <c r="K1565" s="219" t="s">
        <v>2871</v>
      </c>
      <c r="L1565" s="219" t="s">
        <v>2872</v>
      </c>
      <c r="M1565" s="219">
        <v>7500</v>
      </c>
    </row>
    <row r="1566" spans="11:13">
      <c r="K1566" s="219" t="s">
        <v>2873</v>
      </c>
      <c r="L1566" s="219" t="s">
        <v>2874</v>
      </c>
      <c r="M1566" s="219">
        <v>6400</v>
      </c>
    </row>
    <row r="1567" spans="11:13">
      <c r="K1567" s="219" t="s">
        <v>2875</v>
      </c>
      <c r="L1567" s="219" t="s">
        <v>2876</v>
      </c>
      <c r="M1567" s="219">
        <v>8000</v>
      </c>
    </row>
    <row r="1568" spans="11:13">
      <c r="K1568" s="219" t="s">
        <v>2877</v>
      </c>
      <c r="L1568" s="219" t="s">
        <v>2878</v>
      </c>
      <c r="M1568" s="219">
        <v>12000</v>
      </c>
    </row>
    <row r="1569" spans="11:13">
      <c r="K1569" s="219" t="s">
        <v>2879</v>
      </c>
      <c r="L1569" s="219" t="s">
        <v>2880</v>
      </c>
      <c r="M1569" s="219">
        <v>2400</v>
      </c>
    </row>
    <row r="1570" spans="11:13">
      <c r="K1570" s="219" t="s">
        <v>2881</v>
      </c>
      <c r="L1570" s="219" t="s">
        <v>2882</v>
      </c>
      <c r="M1570" s="219">
        <v>2400</v>
      </c>
    </row>
    <row r="1571" spans="11:13">
      <c r="K1571" s="219" t="s">
        <v>2883</v>
      </c>
      <c r="L1571" s="219" t="s">
        <v>2884</v>
      </c>
      <c r="M1571" s="219">
        <v>2400</v>
      </c>
    </row>
    <row r="1572" spans="11:13">
      <c r="K1572" s="219" t="s">
        <v>2885</v>
      </c>
      <c r="L1572" s="219" t="s">
        <v>2886</v>
      </c>
      <c r="M1572" s="219">
        <v>3600</v>
      </c>
    </row>
    <row r="1573" spans="11:13">
      <c r="K1573" s="219" t="s">
        <v>2887</v>
      </c>
      <c r="L1573" s="219" t="s">
        <v>2888</v>
      </c>
      <c r="M1573" s="219">
        <v>3600</v>
      </c>
    </row>
    <row r="1574" spans="11:13">
      <c r="K1574" s="219" t="s">
        <v>2889</v>
      </c>
      <c r="L1574" s="219" t="s">
        <v>2890</v>
      </c>
      <c r="M1574" s="219">
        <v>3600</v>
      </c>
    </row>
    <row r="1575" spans="11:13">
      <c r="K1575" s="219" t="s">
        <v>2891</v>
      </c>
      <c r="L1575" s="219" t="s">
        <v>2892</v>
      </c>
      <c r="M1575" s="219">
        <v>4000</v>
      </c>
    </row>
    <row r="1576" spans="11:13">
      <c r="K1576" s="219" t="s">
        <v>2893</v>
      </c>
      <c r="L1576" s="219" t="s">
        <v>2894</v>
      </c>
      <c r="M1576" s="219">
        <v>4000</v>
      </c>
    </row>
    <row r="1577" spans="11:13">
      <c r="K1577" s="219" t="s">
        <v>2895</v>
      </c>
      <c r="L1577" s="219" t="s">
        <v>2896</v>
      </c>
      <c r="M1577" s="219">
        <v>4000</v>
      </c>
    </row>
    <row r="1578" spans="11:13">
      <c r="K1578" s="219" t="s">
        <v>2897</v>
      </c>
      <c r="L1578" s="219" t="s">
        <v>2898</v>
      </c>
      <c r="M1578" s="219">
        <v>2550</v>
      </c>
    </row>
    <row r="1579" spans="11:13">
      <c r="K1579" s="219" t="s">
        <v>2899</v>
      </c>
      <c r="L1579" s="219" t="s">
        <v>2900</v>
      </c>
      <c r="M1579" s="219">
        <v>4250</v>
      </c>
    </row>
    <row r="1580" spans="11:13">
      <c r="K1580" s="219" t="s">
        <v>2901</v>
      </c>
      <c r="L1580" s="219" t="s">
        <v>2902</v>
      </c>
      <c r="M1580" s="219">
        <v>5525</v>
      </c>
    </row>
    <row r="1581" spans="11:13">
      <c r="K1581" s="219" t="s">
        <v>2903</v>
      </c>
      <c r="L1581" s="219" t="s">
        <v>2904</v>
      </c>
      <c r="M1581" s="219">
        <v>2720</v>
      </c>
    </row>
    <row r="1582" spans="11:13">
      <c r="K1582" s="219" t="s">
        <v>2905</v>
      </c>
      <c r="L1582" s="219" t="s">
        <v>2906</v>
      </c>
      <c r="M1582" s="219">
        <v>4080</v>
      </c>
    </row>
    <row r="1583" spans="11:13">
      <c r="K1583" s="219" t="s">
        <v>2907</v>
      </c>
      <c r="L1583" s="219" t="s">
        <v>2908</v>
      </c>
      <c r="M1583" s="219">
        <v>4250</v>
      </c>
    </row>
    <row r="1584" spans="11:13">
      <c r="K1584" s="219" t="s">
        <v>2909</v>
      </c>
      <c r="L1584" s="219" t="s">
        <v>2910</v>
      </c>
      <c r="M1584" s="219">
        <v>2560</v>
      </c>
    </row>
    <row r="1585" spans="11:13">
      <c r="K1585" s="219" t="s">
        <v>2911</v>
      </c>
      <c r="L1585" s="219" t="s">
        <v>2912</v>
      </c>
      <c r="M1585" s="219">
        <v>2960</v>
      </c>
    </row>
    <row r="1586" spans="11:13">
      <c r="K1586" s="219" t="s">
        <v>2913</v>
      </c>
      <c r="L1586" s="219" t="s">
        <v>2914</v>
      </c>
      <c r="M1586" s="219">
        <v>4000</v>
      </c>
    </row>
    <row r="1587" spans="11:13">
      <c r="K1587" s="219" t="s">
        <v>2915</v>
      </c>
      <c r="L1587" s="219" t="s">
        <v>2916</v>
      </c>
      <c r="M1587" s="219">
        <v>1440</v>
      </c>
    </row>
    <row r="1588" spans="11:13">
      <c r="K1588" s="219" t="s">
        <v>2917</v>
      </c>
      <c r="L1588" s="219" t="s">
        <v>2918</v>
      </c>
      <c r="M1588" s="219">
        <v>2000</v>
      </c>
    </row>
    <row r="1589" spans="11:13">
      <c r="K1589" s="219" t="s">
        <v>2919</v>
      </c>
      <c r="L1589" s="219" t="s">
        <v>2920</v>
      </c>
      <c r="M1589" s="219">
        <v>3200</v>
      </c>
    </row>
    <row r="1590" spans="11:13">
      <c r="K1590" s="219" t="s">
        <v>2921</v>
      </c>
      <c r="L1590" s="219" t="s">
        <v>2922</v>
      </c>
      <c r="M1590" s="219">
        <v>4400</v>
      </c>
    </row>
    <row r="1591" spans="11:13">
      <c r="K1591" s="219" t="s">
        <v>2923</v>
      </c>
      <c r="L1591" s="219" t="s">
        <v>2924</v>
      </c>
      <c r="M1591" s="219">
        <v>2240</v>
      </c>
    </row>
    <row r="1592" spans="11:13">
      <c r="K1592" s="219" t="s">
        <v>2925</v>
      </c>
      <c r="L1592" s="219" t="s">
        <v>2926</v>
      </c>
      <c r="M1592" s="219">
        <v>3200</v>
      </c>
    </row>
    <row r="1593" spans="11:13">
      <c r="K1593" s="219" t="s">
        <v>2927</v>
      </c>
      <c r="L1593" s="219" t="s">
        <v>2928</v>
      </c>
      <c r="M1593" s="219">
        <v>1125</v>
      </c>
    </row>
    <row r="1594" spans="11:13">
      <c r="K1594" s="219" t="s">
        <v>2929</v>
      </c>
      <c r="L1594" s="219" t="s">
        <v>2930</v>
      </c>
      <c r="M1594" s="219">
        <v>1125</v>
      </c>
    </row>
    <row r="1595" spans="11:13">
      <c r="K1595" s="219" t="s">
        <v>2931</v>
      </c>
      <c r="L1595" s="219" t="s">
        <v>2932</v>
      </c>
      <c r="M1595" s="219">
        <v>2250</v>
      </c>
    </row>
    <row r="1596" spans="11:13">
      <c r="K1596" s="219" t="s">
        <v>2933</v>
      </c>
      <c r="L1596" s="219" t="s">
        <v>2934</v>
      </c>
      <c r="M1596" s="219">
        <v>2400</v>
      </c>
    </row>
    <row r="1597" spans="11:13">
      <c r="K1597" s="219" t="s">
        <v>2935</v>
      </c>
      <c r="L1597" s="219" t="s">
        <v>2936</v>
      </c>
      <c r="M1597" s="219">
        <v>2400</v>
      </c>
    </row>
    <row r="1598" spans="11:13">
      <c r="K1598" s="219" t="s">
        <v>2937</v>
      </c>
      <c r="L1598" s="219" t="s">
        <v>2938</v>
      </c>
      <c r="M1598" s="219">
        <v>2800</v>
      </c>
    </row>
    <row r="1599" spans="11:13">
      <c r="K1599" s="219" t="s">
        <v>2939</v>
      </c>
      <c r="L1599" s="219" t="s">
        <v>2940</v>
      </c>
      <c r="M1599" s="219">
        <v>3200</v>
      </c>
    </row>
    <row r="1600" spans="11:13">
      <c r="K1600" s="219" t="s">
        <v>2941</v>
      </c>
      <c r="L1600" s="219" t="s">
        <v>2942</v>
      </c>
      <c r="M1600" s="219">
        <v>4000</v>
      </c>
    </row>
    <row r="1601" spans="11:13">
      <c r="K1601" s="219" t="s">
        <v>2943</v>
      </c>
      <c r="L1601" s="219" t="s">
        <v>2944</v>
      </c>
      <c r="M1601" s="219">
        <v>4250</v>
      </c>
    </row>
    <row r="1602" spans="11:13">
      <c r="K1602" s="219" t="s">
        <v>2945</v>
      </c>
      <c r="L1602" s="219" t="s">
        <v>2946</v>
      </c>
      <c r="M1602" s="219">
        <v>8500</v>
      </c>
    </row>
    <row r="1603" spans="11:13">
      <c r="K1603" s="219" t="s">
        <v>2947</v>
      </c>
      <c r="L1603" s="219" t="s">
        <v>2948</v>
      </c>
      <c r="M1603" s="219">
        <v>2800</v>
      </c>
    </row>
    <row r="1604" spans="11:13">
      <c r="K1604" s="219" t="s">
        <v>2949</v>
      </c>
      <c r="L1604" s="219" t="s">
        <v>2950</v>
      </c>
      <c r="M1604" s="219">
        <v>4000</v>
      </c>
    </row>
    <row r="1605" spans="11:13">
      <c r="K1605" s="219" t="s">
        <v>2951</v>
      </c>
      <c r="L1605" s="219" t="s">
        <v>2952</v>
      </c>
      <c r="M1605" s="219">
        <v>8000</v>
      </c>
    </row>
    <row r="1606" spans="11:13">
      <c r="K1606" s="219" t="s">
        <v>2953</v>
      </c>
      <c r="L1606" s="219" t="s">
        <v>2954</v>
      </c>
      <c r="M1606" s="219">
        <v>8000</v>
      </c>
    </row>
    <row r="1607" spans="11:13">
      <c r="K1607" s="219" t="s">
        <v>2955</v>
      </c>
      <c r="L1607" s="219" t="s">
        <v>2956</v>
      </c>
      <c r="M1607" s="219">
        <v>2000</v>
      </c>
    </row>
    <row r="1608" spans="11:13">
      <c r="K1608" s="219" t="s">
        <v>2957</v>
      </c>
      <c r="L1608" s="219" t="s">
        <v>2958</v>
      </c>
      <c r="M1608" s="219">
        <v>2800</v>
      </c>
    </row>
    <row r="1609" spans="11:13">
      <c r="K1609" s="219" t="s">
        <v>2959</v>
      </c>
      <c r="L1609" s="219" t="s">
        <v>2960</v>
      </c>
      <c r="M1609" s="219">
        <v>2400</v>
      </c>
    </row>
    <row r="1610" spans="11:13">
      <c r="K1610" s="219" t="s">
        <v>2961</v>
      </c>
      <c r="L1610" s="219" t="s">
        <v>2962</v>
      </c>
      <c r="M1610" s="219">
        <v>4000</v>
      </c>
    </row>
    <row r="1611" spans="11:13">
      <c r="K1611" s="219" t="s">
        <v>2963</v>
      </c>
      <c r="L1611" s="219" t="s">
        <v>2964</v>
      </c>
      <c r="M1611" s="219">
        <v>4000</v>
      </c>
    </row>
    <row r="1612" spans="11:13">
      <c r="K1612" s="219" t="s">
        <v>2965</v>
      </c>
      <c r="L1612" s="219" t="s">
        <v>2966</v>
      </c>
      <c r="M1612" s="219">
        <v>2400</v>
      </c>
    </row>
    <row r="1613" spans="11:13">
      <c r="K1613" s="219" t="s">
        <v>2967</v>
      </c>
      <c r="L1613" s="219" t="s">
        <v>2968</v>
      </c>
      <c r="M1613" s="219">
        <v>2400</v>
      </c>
    </row>
    <row r="1614" spans="11:13">
      <c r="K1614" s="219" t="s">
        <v>2969</v>
      </c>
      <c r="L1614" s="219" t="s">
        <v>2970</v>
      </c>
      <c r="M1614" s="219">
        <v>6400</v>
      </c>
    </row>
    <row r="1615" spans="11:13">
      <c r="K1615" s="219" t="s">
        <v>2971</v>
      </c>
      <c r="L1615" s="219" t="s">
        <v>2972</v>
      </c>
      <c r="M1615" s="219">
        <v>6400</v>
      </c>
    </row>
    <row r="1616" spans="11:13">
      <c r="K1616" s="219" t="s">
        <v>2973</v>
      </c>
      <c r="L1616" s="219" t="s">
        <v>2974</v>
      </c>
      <c r="M1616" s="219">
        <v>8000</v>
      </c>
    </row>
    <row r="1617" spans="11:13">
      <c r="K1617" s="219" t="s">
        <v>2975</v>
      </c>
      <c r="L1617" s="219" t="s">
        <v>2976</v>
      </c>
      <c r="M1617" s="219">
        <v>8000</v>
      </c>
    </row>
    <row r="1618" spans="11:13">
      <c r="K1618" s="219" t="s">
        <v>2977</v>
      </c>
      <c r="L1618" s="219" t="s">
        <v>2978</v>
      </c>
      <c r="M1618" s="219">
        <v>4200</v>
      </c>
    </row>
    <row r="1619" spans="11:13">
      <c r="K1619" s="219" t="s">
        <v>2979</v>
      </c>
      <c r="L1619" s="219" t="s">
        <v>2980</v>
      </c>
      <c r="M1619" s="219">
        <v>3750</v>
      </c>
    </row>
    <row r="1620" spans="11:13">
      <c r="K1620" s="219" t="s">
        <v>2981</v>
      </c>
      <c r="L1620" s="219" t="s">
        <v>2982</v>
      </c>
      <c r="M1620" s="219">
        <v>3750</v>
      </c>
    </row>
    <row r="1621" spans="11:13">
      <c r="K1621" s="219" t="s">
        <v>2983</v>
      </c>
      <c r="L1621" s="219" t="s">
        <v>2984</v>
      </c>
      <c r="M1621" s="219">
        <v>6375</v>
      </c>
    </row>
    <row r="1622" spans="11:13">
      <c r="K1622" s="219" t="s">
        <v>2985</v>
      </c>
      <c r="L1622" s="219" t="s">
        <v>2986</v>
      </c>
      <c r="M1622" s="219">
        <v>6375</v>
      </c>
    </row>
    <row r="1623" spans="11:13">
      <c r="K1623" s="219" t="s">
        <v>2987</v>
      </c>
      <c r="L1623" s="219" t="s">
        <v>2988</v>
      </c>
      <c r="M1623" s="219">
        <v>7500</v>
      </c>
    </row>
    <row r="1624" spans="11:13">
      <c r="K1624" s="219" t="s">
        <v>2989</v>
      </c>
      <c r="L1624" s="219" t="s">
        <v>2990</v>
      </c>
      <c r="M1624" s="219">
        <v>7500</v>
      </c>
    </row>
    <row r="1625" spans="11:13">
      <c r="K1625" s="219" t="s">
        <v>2991</v>
      </c>
      <c r="L1625" s="219" t="s">
        <v>2992</v>
      </c>
      <c r="M1625" s="219">
        <v>7000</v>
      </c>
    </row>
    <row r="1626" spans="11:13">
      <c r="K1626" s="219" t="s">
        <v>2993</v>
      </c>
      <c r="L1626" s="219" t="s">
        <v>2994</v>
      </c>
      <c r="M1626" s="219">
        <v>12000</v>
      </c>
    </row>
    <row r="1627" spans="11:13">
      <c r="K1627" s="219" t="s">
        <v>2995</v>
      </c>
      <c r="L1627" s="219" t="s">
        <v>2996</v>
      </c>
      <c r="M1627" s="219">
        <v>16000</v>
      </c>
    </row>
    <row r="1628" spans="11:13">
      <c r="K1628" s="219" t="s">
        <v>2997</v>
      </c>
      <c r="L1628" s="219" t="s">
        <v>2998</v>
      </c>
      <c r="M1628" s="219">
        <v>24000</v>
      </c>
    </row>
    <row r="1629" spans="11:13">
      <c r="K1629" s="219" t="s">
        <v>2999</v>
      </c>
      <c r="L1629" s="219" t="s">
        <v>3000</v>
      </c>
      <c r="M1629" s="219">
        <v>4000</v>
      </c>
    </row>
    <row r="1630" spans="11:13">
      <c r="K1630" s="219" t="s">
        <v>3001</v>
      </c>
      <c r="L1630" s="219" t="s">
        <v>3002</v>
      </c>
      <c r="M1630" s="219">
        <v>5600</v>
      </c>
    </row>
    <row r="1631" spans="11:13">
      <c r="K1631" s="219" t="s">
        <v>3003</v>
      </c>
      <c r="L1631" s="219" t="s">
        <v>3004</v>
      </c>
      <c r="M1631" s="219">
        <v>12000</v>
      </c>
    </row>
    <row r="1632" spans="11:13">
      <c r="K1632" s="219" t="s">
        <v>3005</v>
      </c>
      <c r="L1632" s="219" t="s">
        <v>3006</v>
      </c>
      <c r="M1632" s="219">
        <v>6400</v>
      </c>
    </row>
    <row r="1633" spans="11:13">
      <c r="K1633" s="219" t="s">
        <v>3007</v>
      </c>
      <c r="L1633" s="219" t="s">
        <v>3008</v>
      </c>
      <c r="M1633" s="219">
        <v>8000</v>
      </c>
    </row>
    <row r="1634" spans="11:13">
      <c r="K1634" s="219" t="s">
        <v>3009</v>
      </c>
      <c r="L1634" s="219" t="s">
        <v>3010</v>
      </c>
      <c r="M1634" s="219">
        <v>9000</v>
      </c>
    </row>
    <row r="1635" spans="11:13">
      <c r="K1635" s="219" t="s">
        <v>3011</v>
      </c>
      <c r="L1635" s="219" t="s">
        <v>3012</v>
      </c>
      <c r="M1635" s="219">
        <v>7500</v>
      </c>
    </row>
    <row r="1636" spans="11:13">
      <c r="K1636" s="219" t="s">
        <v>3013</v>
      </c>
      <c r="L1636" s="219" t="s">
        <v>3014</v>
      </c>
      <c r="M1636" s="219">
        <v>12000</v>
      </c>
    </row>
    <row r="1637" spans="11:13">
      <c r="K1637" s="219" t="s">
        <v>3015</v>
      </c>
      <c r="L1637" s="219" t="s">
        <v>3016</v>
      </c>
      <c r="M1637" s="219">
        <v>15000</v>
      </c>
    </row>
    <row r="1638" spans="11:13">
      <c r="K1638" s="219" t="s">
        <v>3017</v>
      </c>
      <c r="L1638" s="219" t="s">
        <v>3018</v>
      </c>
      <c r="M1638" s="219">
        <v>2040</v>
      </c>
    </row>
    <row r="1639" spans="11:13">
      <c r="K1639" s="219" t="s">
        <v>3019</v>
      </c>
      <c r="L1639" s="219" t="s">
        <v>3020</v>
      </c>
      <c r="M1639" s="219">
        <v>5950</v>
      </c>
    </row>
    <row r="1640" spans="11:13">
      <c r="K1640" s="219" t="s">
        <v>3021</v>
      </c>
      <c r="L1640" s="219" t="s">
        <v>3022</v>
      </c>
      <c r="M1640" s="219">
        <v>4161</v>
      </c>
    </row>
    <row r="1641" spans="11:13">
      <c r="K1641" s="219" t="s">
        <v>3023</v>
      </c>
      <c r="L1641" s="219" t="s">
        <v>3024</v>
      </c>
      <c r="M1641" s="219">
        <v>4161</v>
      </c>
    </row>
    <row r="1642" spans="11:13">
      <c r="K1642" s="219" t="s">
        <v>3025</v>
      </c>
      <c r="L1642" s="219" t="s">
        <v>3026</v>
      </c>
      <c r="M1642" s="219">
        <v>4161</v>
      </c>
    </row>
    <row r="1643" spans="11:13">
      <c r="K1643" s="219" t="s">
        <v>3027</v>
      </c>
      <c r="L1643" s="219" t="s">
        <v>3028</v>
      </c>
      <c r="M1643" s="219">
        <v>2550</v>
      </c>
    </row>
    <row r="1644" spans="11:13">
      <c r="K1644" s="219" t="s">
        <v>3029</v>
      </c>
      <c r="L1644" s="219" t="s">
        <v>3030</v>
      </c>
      <c r="M1644" s="219">
        <v>2550</v>
      </c>
    </row>
    <row r="1645" spans="11:13">
      <c r="K1645" s="219" t="s">
        <v>3031</v>
      </c>
      <c r="L1645" s="219" t="s">
        <v>3032</v>
      </c>
      <c r="M1645" s="219">
        <v>6400</v>
      </c>
    </row>
    <row r="1646" spans="11:13">
      <c r="K1646" s="219" t="s">
        <v>3033</v>
      </c>
      <c r="L1646" s="219" t="s">
        <v>3034</v>
      </c>
      <c r="M1646" s="219">
        <v>6400</v>
      </c>
    </row>
    <row r="1647" spans="11:13">
      <c r="K1647" s="219" t="s">
        <v>3035</v>
      </c>
      <c r="L1647" s="219" t="s">
        <v>3036</v>
      </c>
      <c r="M1647" s="219">
        <v>7500</v>
      </c>
    </row>
    <row r="1648" spans="11:13">
      <c r="K1648" s="219" t="s">
        <v>3037</v>
      </c>
      <c r="L1648" s="219" t="s">
        <v>3038</v>
      </c>
      <c r="M1648" s="219">
        <v>7500</v>
      </c>
    </row>
    <row r="1649" spans="11:13">
      <c r="K1649" s="219" t="s">
        <v>3039</v>
      </c>
      <c r="L1649" s="219" t="s">
        <v>3040</v>
      </c>
      <c r="M1649" s="219">
        <v>20000</v>
      </c>
    </row>
    <row r="1650" spans="11:13">
      <c r="K1650" s="219" t="s">
        <v>3041</v>
      </c>
      <c r="L1650" s="219" t="s">
        <v>3042</v>
      </c>
      <c r="M1650" s="219">
        <v>20000</v>
      </c>
    </row>
    <row r="1651" spans="11:13">
      <c r="K1651" s="219" t="s">
        <v>3043</v>
      </c>
      <c r="L1651" s="219" t="s">
        <v>3044</v>
      </c>
      <c r="M1651" s="219">
        <v>3000</v>
      </c>
    </row>
    <row r="1652" spans="11:13">
      <c r="K1652" s="219" t="s">
        <v>3045</v>
      </c>
      <c r="L1652" s="219" t="s">
        <v>3046</v>
      </c>
      <c r="M1652" s="219">
        <v>3000</v>
      </c>
    </row>
    <row r="1653" spans="11:13">
      <c r="K1653" s="219" t="s">
        <v>3047</v>
      </c>
      <c r="L1653" s="219" t="s">
        <v>3048</v>
      </c>
      <c r="M1653" s="219">
        <v>2400</v>
      </c>
    </row>
    <row r="1654" spans="11:13">
      <c r="K1654" s="219" t="s">
        <v>3049</v>
      </c>
      <c r="L1654" s="219" t="s">
        <v>3050</v>
      </c>
      <c r="M1654" s="219">
        <v>3200</v>
      </c>
    </row>
    <row r="1655" spans="11:13">
      <c r="K1655" s="219" t="s">
        <v>3051</v>
      </c>
      <c r="L1655" s="219" t="s">
        <v>3052</v>
      </c>
      <c r="M1655" s="219">
        <v>2400</v>
      </c>
    </row>
    <row r="1656" spans="11:13">
      <c r="K1656" s="219" t="s">
        <v>3053</v>
      </c>
      <c r="L1656" s="219" t="s">
        <v>3054</v>
      </c>
      <c r="M1656" s="219">
        <v>2800</v>
      </c>
    </row>
    <row r="1657" spans="11:13">
      <c r="K1657" s="219" t="s">
        <v>3055</v>
      </c>
      <c r="L1657" s="219" t="s">
        <v>3056</v>
      </c>
      <c r="M1657" s="219">
        <v>3200</v>
      </c>
    </row>
    <row r="1658" spans="11:13">
      <c r="K1658" s="219" t="s">
        <v>3057</v>
      </c>
      <c r="L1658" s="219" t="s">
        <v>3058</v>
      </c>
      <c r="M1658" s="219">
        <v>640</v>
      </c>
    </row>
    <row r="1659" spans="11:13">
      <c r="K1659" s="219" t="s">
        <v>3059</v>
      </c>
      <c r="L1659" s="219" t="s">
        <v>3060</v>
      </c>
      <c r="M1659" s="219">
        <v>640</v>
      </c>
    </row>
    <row r="1660" spans="11:13">
      <c r="K1660" s="219" t="s">
        <v>3061</v>
      </c>
      <c r="L1660" s="219" t="s">
        <v>3062</v>
      </c>
      <c r="M1660" s="219">
        <v>640</v>
      </c>
    </row>
    <row r="1661" spans="11:13">
      <c r="K1661" s="219" t="s">
        <v>3063</v>
      </c>
      <c r="L1661" s="219" t="s">
        <v>3064</v>
      </c>
      <c r="M1661" s="219">
        <v>800</v>
      </c>
    </row>
    <row r="1662" spans="11:13">
      <c r="K1662" s="219" t="s">
        <v>3065</v>
      </c>
      <c r="L1662" s="219" t="s">
        <v>3066</v>
      </c>
      <c r="M1662" s="219">
        <v>800</v>
      </c>
    </row>
    <row r="1663" spans="11:13">
      <c r="K1663" s="219" t="s">
        <v>3067</v>
      </c>
      <c r="L1663" s="219" t="s">
        <v>3068</v>
      </c>
      <c r="M1663" s="219">
        <v>800</v>
      </c>
    </row>
    <row r="1664" spans="11:13">
      <c r="K1664" s="219" t="s">
        <v>3069</v>
      </c>
      <c r="L1664" s="219" t="s">
        <v>3070</v>
      </c>
      <c r="M1664" s="219">
        <v>1600</v>
      </c>
    </row>
    <row r="1665" spans="11:13">
      <c r="K1665" s="219" t="s">
        <v>3071</v>
      </c>
      <c r="L1665" s="219" t="s">
        <v>3072</v>
      </c>
      <c r="M1665" s="219">
        <v>1600</v>
      </c>
    </row>
    <row r="1666" spans="11:13">
      <c r="K1666" s="219" t="s">
        <v>3073</v>
      </c>
      <c r="L1666" s="219" t="s">
        <v>3074</v>
      </c>
      <c r="M1666" s="219">
        <v>1600</v>
      </c>
    </row>
    <row r="1667" spans="11:13">
      <c r="K1667" s="219" t="s">
        <v>3075</v>
      </c>
      <c r="L1667" s="219" t="s">
        <v>3076</v>
      </c>
      <c r="M1667" s="219">
        <v>2000</v>
      </c>
    </row>
    <row r="1668" spans="11:13">
      <c r="K1668" s="219" t="s">
        <v>3077</v>
      </c>
      <c r="L1668" s="219" t="s">
        <v>3078</v>
      </c>
      <c r="M1668" s="219">
        <v>2000</v>
      </c>
    </row>
    <row r="1669" spans="11:13">
      <c r="K1669" s="219" t="s">
        <v>3079</v>
      </c>
      <c r="L1669" s="219" t="s">
        <v>3080</v>
      </c>
      <c r="M1669" s="219">
        <v>2000</v>
      </c>
    </row>
    <row r="1670" spans="11:13">
      <c r="K1670" s="219" t="s">
        <v>3081</v>
      </c>
      <c r="L1670" s="219" t="s">
        <v>3082</v>
      </c>
      <c r="M1670" s="219">
        <v>3200</v>
      </c>
    </row>
    <row r="1671" spans="11:13">
      <c r="K1671" s="219" t="s">
        <v>3083</v>
      </c>
      <c r="L1671" s="219" t="s">
        <v>3084</v>
      </c>
      <c r="M1671" s="219">
        <v>3200</v>
      </c>
    </row>
    <row r="1672" spans="11:13">
      <c r="K1672" s="219" t="s">
        <v>3085</v>
      </c>
      <c r="L1672" s="219" t="s">
        <v>3086</v>
      </c>
      <c r="M1672" s="219">
        <v>3200</v>
      </c>
    </row>
    <row r="1673" spans="11:13">
      <c r="K1673" s="219" t="s">
        <v>3087</v>
      </c>
      <c r="L1673" s="219" t="s">
        <v>3088</v>
      </c>
      <c r="M1673" s="219">
        <v>4000</v>
      </c>
    </row>
    <row r="1674" spans="11:13">
      <c r="K1674" s="219" t="s">
        <v>3089</v>
      </c>
      <c r="L1674" s="219" t="s">
        <v>3090</v>
      </c>
      <c r="M1674" s="219">
        <v>2240</v>
      </c>
    </row>
    <row r="1675" spans="11:13">
      <c r="K1675" s="219" t="s">
        <v>3091</v>
      </c>
      <c r="L1675" s="219" t="s">
        <v>3092</v>
      </c>
      <c r="M1675" s="219">
        <v>2240</v>
      </c>
    </row>
    <row r="1676" spans="11:13">
      <c r="K1676" s="219" t="s">
        <v>3093</v>
      </c>
      <c r="L1676" s="219" t="s">
        <v>3094</v>
      </c>
      <c r="M1676" s="219">
        <v>2240</v>
      </c>
    </row>
    <row r="1677" spans="11:13">
      <c r="K1677" s="219" t="s">
        <v>3095</v>
      </c>
      <c r="L1677" s="219" t="s">
        <v>3096</v>
      </c>
      <c r="M1677" s="219">
        <v>1125</v>
      </c>
    </row>
    <row r="1678" spans="11:13">
      <c r="K1678" s="219" t="s">
        <v>3097</v>
      </c>
      <c r="L1678" s="219" t="s">
        <v>3098</v>
      </c>
      <c r="M1678" s="219">
        <v>1125</v>
      </c>
    </row>
    <row r="1679" spans="11:13">
      <c r="K1679" s="219" t="s">
        <v>3099</v>
      </c>
      <c r="L1679" s="219" t="s">
        <v>3100</v>
      </c>
      <c r="M1679" s="219">
        <v>2100</v>
      </c>
    </row>
    <row r="1680" spans="11:13">
      <c r="K1680" s="219" t="s">
        <v>3101</v>
      </c>
      <c r="L1680" s="219" t="s">
        <v>3102</v>
      </c>
      <c r="M1680" s="219">
        <v>2100</v>
      </c>
    </row>
    <row r="1681" spans="11:13">
      <c r="K1681" s="219" t="s">
        <v>3103</v>
      </c>
      <c r="L1681" s="219" t="s">
        <v>3104</v>
      </c>
      <c r="M1681" s="219">
        <v>2450</v>
      </c>
    </row>
    <row r="1682" spans="11:13">
      <c r="K1682" s="219" t="s">
        <v>3105</v>
      </c>
      <c r="L1682" s="219" t="s">
        <v>3106</v>
      </c>
      <c r="M1682" s="219">
        <v>2450</v>
      </c>
    </row>
    <row r="1683" spans="11:13">
      <c r="K1683" s="219" t="s">
        <v>3107</v>
      </c>
      <c r="L1683" s="219" t="s">
        <v>3108</v>
      </c>
      <c r="M1683" s="219">
        <v>2800</v>
      </c>
    </row>
    <row r="1684" spans="11:13">
      <c r="K1684" s="219" t="s">
        <v>3109</v>
      </c>
      <c r="L1684" s="219" t="s">
        <v>3110</v>
      </c>
      <c r="M1684" s="219">
        <v>2800</v>
      </c>
    </row>
    <row r="1685" spans="11:13">
      <c r="K1685" s="219" t="s">
        <v>3111</v>
      </c>
      <c r="L1685" s="219" t="s">
        <v>3112</v>
      </c>
      <c r="M1685" s="219">
        <v>3200</v>
      </c>
    </row>
    <row r="1686" spans="11:13">
      <c r="K1686" s="219" t="s">
        <v>3113</v>
      </c>
      <c r="L1686" s="219" t="s">
        <v>3114</v>
      </c>
      <c r="M1686" s="219">
        <v>3200</v>
      </c>
    </row>
    <row r="1687" spans="11:13">
      <c r="K1687" s="219" t="s">
        <v>3115</v>
      </c>
      <c r="L1687" s="219" t="s">
        <v>3116</v>
      </c>
      <c r="M1687" s="219">
        <v>3500</v>
      </c>
    </row>
    <row r="1688" spans="11:13">
      <c r="K1688" s="219" t="s">
        <v>3117</v>
      </c>
      <c r="L1688" s="219" t="s">
        <v>3118</v>
      </c>
      <c r="M1688" s="219">
        <v>3500</v>
      </c>
    </row>
    <row r="1689" spans="11:13">
      <c r="K1689" s="219" t="s">
        <v>3119</v>
      </c>
      <c r="L1689" s="219" t="s">
        <v>3120</v>
      </c>
      <c r="M1689" s="219">
        <v>3500</v>
      </c>
    </row>
    <row r="1690" spans="11:13">
      <c r="K1690" s="219" t="s">
        <v>3121</v>
      </c>
      <c r="L1690" s="219" t="s">
        <v>3122</v>
      </c>
      <c r="M1690" s="219">
        <v>900</v>
      </c>
    </row>
    <row r="1691" spans="11:13">
      <c r="K1691" s="219" t="s">
        <v>3123</v>
      </c>
      <c r="L1691" s="219" t="s">
        <v>3124</v>
      </c>
      <c r="M1691" s="219">
        <v>1125</v>
      </c>
    </row>
    <row r="1692" spans="11:13">
      <c r="K1692" s="219" t="s">
        <v>3125</v>
      </c>
      <c r="L1692" s="219" t="s">
        <v>3126</v>
      </c>
      <c r="M1692" s="219">
        <v>1875</v>
      </c>
    </row>
    <row r="1693" spans="11:13">
      <c r="K1693" s="219" t="s">
        <v>3127</v>
      </c>
      <c r="L1693" s="219" t="s">
        <v>3128</v>
      </c>
      <c r="M1693" s="219">
        <v>2250</v>
      </c>
    </row>
    <row r="1694" spans="11:13">
      <c r="K1694" s="219" t="s">
        <v>3129</v>
      </c>
      <c r="L1694" s="219" t="s">
        <v>3130</v>
      </c>
      <c r="M1694" s="219">
        <v>525</v>
      </c>
    </row>
    <row r="1695" spans="11:13">
      <c r="K1695" s="219" t="s">
        <v>3131</v>
      </c>
      <c r="L1695" s="219" t="s">
        <v>3132</v>
      </c>
      <c r="M1695" s="219">
        <v>750</v>
      </c>
    </row>
    <row r="1696" spans="11:13">
      <c r="K1696" s="219" t="s">
        <v>3133</v>
      </c>
      <c r="L1696" s="219" t="s">
        <v>3134</v>
      </c>
      <c r="M1696" s="219">
        <v>900</v>
      </c>
    </row>
    <row r="1697" spans="11:13">
      <c r="K1697" s="219" t="s">
        <v>3135</v>
      </c>
      <c r="L1697" s="219" t="s">
        <v>3136</v>
      </c>
      <c r="M1697" s="219">
        <v>1200</v>
      </c>
    </row>
    <row r="1698" spans="11:13">
      <c r="K1698" s="219" t="s">
        <v>3137</v>
      </c>
      <c r="L1698" s="219" t="s">
        <v>3138</v>
      </c>
      <c r="M1698" s="219">
        <v>1600</v>
      </c>
    </row>
    <row r="1699" spans="11:13">
      <c r="K1699" s="219" t="s">
        <v>3139</v>
      </c>
      <c r="L1699" s="219" t="s">
        <v>3140</v>
      </c>
      <c r="M1699" s="219">
        <v>2000</v>
      </c>
    </row>
    <row r="1700" spans="11:13">
      <c r="K1700" s="219" t="s">
        <v>3141</v>
      </c>
      <c r="L1700" s="219" t="s">
        <v>3142</v>
      </c>
      <c r="M1700" s="219">
        <v>800</v>
      </c>
    </row>
    <row r="1701" spans="11:13">
      <c r="K1701" s="219" t="s">
        <v>3143</v>
      </c>
      <c r="L1701" s="219" t="s">
        <v>3144</v>
      </c>
      <c r="M1701" s="219">
        <v>1400</v>
      </c>
    </row>
    <row r="1702" spans="11:13">
      <c r="K1702" s="219" t="s">
        <v>3145</v>
      </c>
      <c r="L1702" s="219" t="s">
        <v>3146</v>
      </c>
      <c r="M1702" s="219">
        <v>1750</v>
      </c>
    </row>
    <row r="1703" spans="11:13">
      <c r="K1703" s="219" t="s">
        <v>3147</v>
      </c>
      <c r="L1703" s="219" t="s">
        <v>3148</v>
      </c>
      <c r="M1703" s="219">
        <v>800</v>
      </c>
    </row>
    <row r="1704" spans="11:13">
      <c r="K1704" s="219" t="s">
        <v>3149</v>
      </c>
      <c r="L1704" s="219" t="s">
        <v>3150</v>
      </c>
      <c r="M1704" s="219">
        <v>1200</v>
      </c>
    </row>
    <row r="1705" spans="11:13">
      <c r="K1705" s="219" t="s">
        <v>3151</v>
      </c>
      <c r="L1705" s="219" t="s">
        <v>3152</v>
      </c>
      <c r="M1705" s="219">
        <v>1600</v>
      </c>
    </row>
    <row r="1706" spans="11:13">
      <c r="K1706" s="219" t="s">
        <v>3153</v>
      </c>
      <c r="L1706" s="219" t="s">
        <v>3154</v>
      </c>
      <c r="M1706" s="219">
        <v>800</v>
      </c>
    </row>
    <row r="1707" spans="11:13">
      <c r="K1707" s="219" t="s">
        <v>3155</v>
      </c>
      <c r="L1707" s="219" t="s">
        <v>3156</v>
      </c>
      <c r="M1707" s="219">
        <v>1200</v>
      </c>
    </row>
    <row r="1708" spans="11:13">
      <c r="K1708" s="219" t="s">
        <v>3157</v>
      </c>
      <c r="L1708" s="219" t="s">
        <v>3158</v>
      </c>
      <c r="M1708" s="219">
        <v>1600</v>
      </c>
    </row>
    <row r="1709" spans="11:13">
      <c r="K1709" s="219" t="s">
        <v>3159</v>
      </c>
      <c r="L1709" s="219" t="s">
        <v>3160</v>
      </c>
      <c r="M1709" s="219">
        <v>800</v>
      </c>
    </row>
    <row r="1710" spans="11:13">
      <c r="K1710" s="219" t="s">
        <v>3161</v>
      </c>
      <c r="L1710" s="219" t="s">
        <v>3162</v>
      </c>
      <c r="M1710" s="219">
        <v>1200</v>
      </c>
    </row>
    <row r="1711" spans="11:13">
      <c r="K1711" s="219" t="s">
        <v>3163</v>
      </c>
      <c r="L1711" s="219" t="s">
        <v>3164</v>
      </c>
      <c r="M1711" s="219">
        <v>1600</v>
      </c>
    </row>
    <row r="1712" spans="11:13">
      <c r="K1712" s="219" t="s">
        <v>3165</v>
      </c>
      <c r="L1712" s="219" t="s">
        <v>3166</v>
      </c>
      <c r="M1712" s="219">
        <v>800</v>
      </c>
    </row>
    <row r="1713" spans="11:13">
      <c r="K1713" s="219" t="s">
        <v>3167</v>
      </c>
      <c r="L1713" s="219" t="s">
        <v>3166</v>
      </c>
      <c r="M1713" s="219">
        <v>1200</v>
      </c>
    </row>
    <row r="1714" spans="11:13">
      <c r="K1714" s="219" t="s">
        <v>3168</v>
      </c>
      <c r="L1714" s="219" t="s">
        <v>3166</v>
      </c>
      <c r="M1714" s="219">
        <v>1600</v>
      </c>
    </row>
    <row r="1715" spans="11:13">
      <c r="K1715" s="219" t="s">
        <v>3169</v>
      </c>
      <c r="L1715" s="219" t="s">
        <v>3170</v>
      </c>
      <c r="M1715" s="219">
        <v>800</v>
      </c>
    </row>
    <row r="1716" spans="11:13">
      <c r="K1716" s="219" t="s">
        <v>3171</v>
      </c>
      <c r="L1716" s="219" t="s">
        <v>3170</v>
      </c>
      <c r="M1716" s="219">
        <v>1200</v>
      </c>
    </row>
    <row r="1717" spans="11:13">
      <c r="K1717" s="219" t="s">
        <v>3172</v>
      </c>
      <c r="L1717" s="219" t="s">
        <v>3170</v>
      </c>
      <c r="M1717" s="219">
        <v>1600</v>
      </c>
    </row>
    <row r="1718" spans="11:13">
      <c r="K1718" s="219" t="s">
        <v>3173</v>
      </c>
      <c r="L1718" s="219" t="s">
        <v>3174</v>
      </c>
      <c r="M1718" s="219">
        <v>800</v>
      </c>
    </row>
    <row r="1719" spans="11:13">
      <c r="K1719" s="219" t="s">
        <v>3175</v>
      </c>
      <c r="L1719" s="219" t="s">
        <v>3176</v>
      </c>
      <c r="M1719" s="219">
        <v>1200</v>
      </c>
    </row>
    <row r="1720" spans="11:13">
      <c r="K1720" s="219" t="s">
        <v>3177</v>
      </c>
      <c r="L1720" s="219" t="s">
        <v>3178</v>
      </c>
      <c r="M1720" s="219">
        <v>1600</v>
      </c>
    </row>
    <row r="1721" spans="11:13">
      <c r="K1721" s="219" t="s">
        <v>3179</v>
      </c>
      <c r="L1721" s="219" t="s">
        <v>3180</v>
      </c>
      <c r="M1721" s="219">
        <v>800</v>
      </c>
    </row>
    <row r="1722" spans="11:13">
      <c r="K1722" s="219" t="s">
        <v>3181</v>
      </c>
      <c r="L1722" s="219" t="s">
        <v>3180</v>
      </c>
      <c r="M1722" s="219">
        <v>1200</v>
      </c>
    </row>
    <row r="1723" spans="11:13">
      <c r="K1723" s="219" t="s">
        <v>3182</v>
      </c>
      <c r="L1723" s="219" t="s">
        <v>3180</v>
      </c>
      <c r="M1723" s="219">
        <v>1600</v>
      </c>
    </row>
    <row r="1724" spans="11:13">
      <c r="K1724" s="219" t="s">
        <v>3183</v>
      </c>
      <c r="L1724" s="219" t="s">
        <v>3184</v>
      </c>
      <c r="M1724" s="219">
        <v>3200</v>
      </c>
    </row>
    <row r="1725" spans="11:13">
      <c r="K1725" s="219" t="s">
        <v>3185</v>
      </c>
      <c r="L1725" s="219" t="s">
        <v>3186</v>
      </c>
      <c r="M1725" s="219">
        <v>3200</v>
      </c>
    </row>
    <row r="1726" spans="11:13">
      <c r="K1726" s="219" t="s">
        <v>3187</v>
      </c>
      <c r="L1726" s="219" t="s">
        <v>3188</v>
      </c>
      <c r="M1726" s="219">
        <v>3200</v>
      </c>
    </row>
    <row r="1727" spans="11:13">
      <c r="K1727" s="219" t="s">
        <v>3189</v>
      </c>
      <c r="L1727" s="219" t="s">
        <v>3190</v>
      </c>
      <c r="M1727" s="219">
        <v>2625</v>
      </c>
    </row>
    <row r="1728" spans="11:13">
      <c r="K1728" s="219" t="s">
        <v>3191</v>
      </c>
      <c r="L1728" s="219" t="s">
        <v>3192</v>
      </c>
      <c r="M1728" s="219">
        <v>3200</v>
      </c>
    </row>
    <row r="1729" spans="11:13">
      <c r="K1729" s="219" t="s">
        <v>3193</v>
      </c>
      <c r="L1729" s="219" t="s">
        <v>3194</v>
      </c>
      <c r="M1729" s="219">
        <v>12000</v>
      </c>
    </row>
    <row r="1730" spans="11:13">
      <c r="K1730" s="219" t="s">
        <v>3195</v>
      </c>
      <c r="L1730" s="219" t="s">
        <v>3196</v>
      </c>
      <c r="M1730" s="219">
        <v>3277.5</v>
      </c>
    </row>
    <row r="1731" spans="11:13">
      <c r="K1731" s="219" t="s">
        <v>3197</v>
      </c>
      <c r="L1731" s="219" t="s">
        <v>3198</v>
      </c>
      <c r="M1731" s="219">
        <v>3277.5</v>
      </c>
    </row>
    <row r="1732" spans="11:13">
      <c r="K1732" s="219" t="s">
        <v>3199</v>
      </c>
      <c r="L1732" s="219" t="s">
        <v>3200</v>
      </c>
      <c r="M1732" s="219">
        <v>4275</v>
      </c>
    </row>
    <row r="1733" spans="11:13">
      <c r="K1733" s="219" t="s">
        <v>3201</v>
      </c>
      <c r="L1733" s="219" t="s">
        <v>3202</v>
      </c>
      <c r="M1733" s="219">
        <v>4275</v>
      </c>
    </row>
    <row r="1734" spans="11:13">
      <c r="K1734" s="219" t="s">
        <v>3203</v>
      </c>
      <c r="L1734" s="219" t="s">
        <v>3204</v>
      </c>
      <c r="M1734" s="219">
        <v>4000</v>
      </c>
    </row>
    <row r="1735" spans="11:13">
      <c r="K1735" s="219" t="s">
        <v>3205</v>
      </c>
      <c r="L1735" s="219" t="s">
        <v>3206</v>
      </c>
      <c r="M1735" s="219">
        <v>4000</v>
      </c>
    </row>
    <row r="1736" spans="11:13">
      <c r="K1736" s="219" t="s">
        <v>3207</v>
      </c>
      <c r="L1736" s="219" t="s">
        <v>3208</v>
      </c>
      <c r="M1736" s="219">
        <v>13205</v>
      </c>
    </row>
    <row r="1737" spans="11:13">
      <c r="K1737" s="219" t="s">
        <v>3209</v>
      </c>
      <c r="L1737" s="219" t="s">
        <v>3210</v>
      </c>
      <c r="M1737" s="219">
        <v>13205</v>
      </c>
    </row>
    <row r="1738" spans="11:13">
      <c r="K1738" s="219" t="s">
        <v>3211</v>
      </c>
      <c r="L1738" s="219" t="s">
        <v>3212</v>
      </c>
      <c r="M1738" s="219">
        <v>13205</v>
      </c>
    </row>
    <row r="1739" spans="11:13">
      <c r="K1739" s="219" t="s">
        <v>3213</v>
      </c>
      <c r="L1739" s="219" t="s">
        <v>3214</v>
      </c>
      <c r="M1739" s="219">
        <v>4000</v>
      </c>
    </row>
    <row r="1740" spans="11:13">
      <c r="K1740" s="219" t="s">
        <v>3215</v>
      </c>
      <c r="L1740" s="219" t="s">
        <v>3216</v>
      </c>
      <c r="M1740" s="219">
        <v>4000</v>
      </c>
    </row>
    <row r="1741" spans="11:13">
      <c r="K1741" s="219" t="s">
        <v>3217</v>
      </c>
      <c r="L1741" s="219" t="s">
        <v>3218</v>
      </c>
      <c r="M1741" s="219">
        <v>4000</v>
      </c>
    </row>
    <row r="1742" spans="11:13">
      <c r="K1742" s="219" t="s">
        <v>3219</v>
      </c>
      <c r="L1742" s="219" t="s">
        <v>3220</v>
      </c>
      <c r="M1742" s="219">
        <v>8000</v>
      </c>
    </row>
    <row r="1743" spans="11:13">
      <c r="K1743" s="219" t="s">
        <v>3221</v>
      </c>
      <c r="L1743" s="219" t="s">
        <v>3222</v>
      </c>
      <c r="M1743" s="219">
        <v>8000</v>
      </c>
    </row>
    <row r="1744" spans="11:13">
      <c r="K1744" s="219" t="s">
        <v>3223</v>
      </c>
      <c r="L1744" s="219" t="s">
        <v>3224</v>
      </c>
      <c r="M1744" s="219">
        <v>8000</v>
      </c>
    </row>
    <row r="1745" spans="11:13">
      <c r="K1745" s="219" t="s">
        <v>3225</v>
      </c>
      <c r="L1745" s="219" t="s">
        <v>3226</v>
      </c>
      <c r="M1745" s="219">
        <v>6732</v>
      </c>
    </row>
    <row r="1746" spans="11:13">
      <c r="K1746" s="219" t="s">
        <v>3227</v>
      </c>
      <c r="L1746" s="219" t="s">
        <v>3228</v>
      </c>
      <c r="M1746" s="219">
        <v>6732</v>
      </c>
    </row>
    <row r="1747" spans="11:13">
      <c r="K1747" s="219" t="s">
        <v>3229</v>
      </c>
      <c r="L1747" s="219" t="s">
        <v>3230</v>
      </c>
      <c r="M1747" s="219">
        <v>3582</v>
      </c>
    </row>
    <row r="1748" spans="11:13">
      <c r="K1748" s="219" t="s">
        <v>3231</v>
      </c>
      <c r="L1748" s="219" t="s">
        <v>3232</v>
      </c>
      <c r="M1748" s="219">
        <v>3582</v>
      </c>
    </row>
    <row r="1749" spans="11:13">
      <c r="K1749" s="219" t="s">
        <v>3233</v>
      </c>
      <c r="L1749" s="219" t="s">
        <v>3234</v>
      </c>
      <c r="M1749" s="219">
        <v>3582</v>
      </c>
    </row>
    <row r="1750" spans="11:13">
      <c r="K1750" s="219" t="s">
        <v>3235</v>
      </c>
      <c r="L1750" s="219" t="s">
        <v>3236</v>
      </c>
      <c r="M1750" s="219">
        <v>4050</v>
      </c>
    </row>
    <row r="1751" spans="11:13">
      <c r="K1751" s="219" t="s">
        <v>3237</v>
      </c>
      <c r="L1751" s="219" t="s">
        <v>3238</v>
      </c>
      <c r="M1751" s="219">
        <v>4050</v>
      </c>
    </row>
    <row r="1752" spans="11:13">
      <c r="K1752" s="219" t="s">
        <v>3239</v>
      </c>
      <c r="L1752" s="219" t="s">
        <v>3240</v>
      </c>
      <c r="M1752" s="219">
        <v>4000</v>
      </c>
    </row>
    <row r="1753" spans="11:13">
      <c r="K1753" s="219" t="s">
        <v>3241</v>
      </c>
      <c r="L1753" s="219" t="s">
        <v>3242</v>
      </c>
      <c r="M1753" s="219">
        <v>8000</v>
      </c>
    </row>
    <row r="1754" spans="11:13">
      <c r="K1754" s="219" t="s">
        <v>3243</v>
      </c>
      <c r="L1754" s="219" t="s">
        <v>3244</v>
      </c>
      <c r="M1754" s="219">
        <v>4465</v>
      </c>
    </row>
    <row r="1755" spans="11:13">
      <c r="K1755" s="219" t="s">
        <v>3245</v>
      </c>
      <c r="L1755" s="219" t="s">
        <v>3246</v>
      </c>
      <c r="M1755" s="219">
        <v>5320</v>
      </c>
    </row>
    <row r="1756" spans="11:13">
      <c r="K1756" s="219" t="s">
        <v>3247</v>
      </c>
      <c r="L1756" s="219" t="s">
        <v>3248</v>
      </c>
      <c r="M1756" s="219">
        <v>5320</v>
      </c>
    </row>
    <row r="1757" spans="11:13">
      <c r="K1757" s="219" t="s">
        <v>3249</v>
      </c>
      <c r="L1757" s="219" t="s">
        <v>3250</v>
      </c>
      <c r="M1757" s="219">
        <v>5320</v>
      </c>
    </row>
    <row r="1758" spans="11:13">
      <c r="K1758" s="219" t="s">
        <v>3251</v>
      </c>
      <c r="L1758" s="219" t="s">
        <v>3252</v>
      </c>
      <c r="M1758" s="219">
        <v>8930</v>
      </c>
    </row>
    <row r="1759" spans="11:13">
      <c r="K1759" s="219" t="s">
        <v>3253</v>
      </c>
      <c r="L1759" s="219" t="s">
        <v>3254</v>
      </c>
      <c r="M1759" s="219">
        <v>8930</v>
      </c>
    </row>
    <row r="1760" spans="11:13">
      <c r="K1760" s="219" t="s">
        <v>3255</v>
      </c>
      <c r="L1760" s="219" t="s">
        <v>3256</v>
      </c>
      <c r="M1760" s="219">
        <v>4500</v>
      </c>
    </row>
    <row r="1761" spans="11:13">
      <c r="K1761" s="219" t="s">
        <v>3257</v>
      </c>
      <c r="L1761" s="219" t="s">
        <v>3256</v>
      </c>
      <c r="M1761" s="219">
        <v>6300</v>
      </c>
    </row>
    <row r="1762" spans="11:13">
      <c r="K1762" s="219" t="s">
        <v>3258</v>
      </c>
      <c r="L1762" s="219" t="s">
        <v>3259</v>
      </c>
      <c r="M1762" s="219">
        <v>4000</v>
      </c>
    </row>
    <row r="1763" spans="11:13">
      <c r="K1763" s="219" t="s">
        <v>3260</v>
      </c>
      <c r="L1763" s="219" t="s">
        <v>3261</v>
      </c>
      <c r="M1763" s="219">
        <v>4000</v>
      </c>
    </row>
    <row r="1764" spans="11:13">
      <c r="K1764" s="219" t="s">
        <v>3262</v>
      </c>
      <c r="L1764" s="219" t="s">
        <v>3263</v>
      </c>
      <c r="M1764" s="219">
        <v>9000</v>
      </c>
    </row>
    <row r="1765" spans="11:13">
      <c r="K1765" s="219" t="s">
        <v>3264</v>
      </c>
      <c r="L1765" s="219" t="s">
        <v>3265</v>
      </c>
      <c r="M1765" s="219">
        <v>9000</v>
      </c>
    </row>
    <row r="1766" spans="11:13">
      <c r="K1766" s="219" t="s">
        <v>3266</v>
      </c>
      <c r="L1766" s="219" t="s">
        <v>3267</v>
      </c>
      <c r="M1766" s="219">
        <v>22325</v>
      </c>
    </row>
    <row r="1767" spans="11:13">
      <c r="K1767" s="219" t="s">
        <v>3268</v>
      </c>
      <c r="L1767" s="219" t="s">
        <v>3269</v>
      </c>
      <c r="M1767" s="219">
        <v>23180</v>
      </c>
    </row>
    <row r="1768" spans="11:13">
      <c r="K1768" s="219" t="s">
        <v>3270</v>
      </c>
      <c r="L1768" s="219" t="s">
        <v>3271</v>
      </c>
      <c r="M1768" s="219">
        <v>2250</v>
      </c>
    </row>
    <row r="1769" spans="11:13">
      <c r="K1769" s="219" t="s">
        <v>3272</v>
      </c>
      <c r="L1769" s="219" t="s">
        <v>3273</v>
      </c>
      <c r="M1769" s="219">
        <v>4250</v>
      </c>
    </row>
    <row r="1770" spans="11:13">
      <c r="K1770" s="219" t="s">
        <v>3274</v>
      </c>
      <c r="L1770" s="219" t="s">
        <v>3275</v>
      </c>
      <c r="M1770" s="219">
        <v>5320</v>
      </c>
    </row>
    <row r="1771" spans="11:13">
      <c r="K1771" s="219" t="s">
        <v>3276</v>
      </c>
      <c r="L1771" s="219" t="s">
        <v>3277</v>
      </c>
      <c r="M1771" s="219">
        <v>5320</v>
      </c>
    </row>
    <row r="1772" spans="11:13">
      <c r="K1772" s="219" t="s">
        <v>3278</v>
      </c>
      <c r="L1772" s="219" t="s">
        <v>3279</v>
      </c>
      <c r="M1772" s="219">
        <v>5320</v>
      </c>
    </row>
    <row r="1773" spans="11:13">
      <c r="K1773" s="219" t="s">
        <v>3280</v>
      </c>
      <c r="L1773" s="219" t="s">
        <v>3281</v>
      </c>
      <c r="M1773" s="219">
        <v>7000</v>
      </c>
    </row>
    <row r="1774" spans="11:13">
      <c r="K1774" s="219" t="s">
        <v>3282</v>
      </c>
      <c r="L1774" s="219" t="s">
        <v>3283</v>
      </c>
      <c r="M1774" s="219">
        <v>1900</v>
      </c>
    </row>
    <row r="1775" spans="11:13">
      <c r="K1775" s="219" t="s">
        <v>3284</v>
      </c>
      <c r="L1775" s="219" t="s">
        <v>3283</v>
      </c>
      <c r="M1775" s="219">
        <v>2470</v>
      </c>
    </row>
    <row r="1776" spans="11:13">
      <c r="K1776" s="219" t="s">
        <v>3285</v>
      </c>
      <c r="L1776" s="219" t="s">
        <v>3283</v>
      </c>
      <c r="M1776" s="219">
        <v>3610</v>
      </c>
    </row>
    <row r="1777" spans="11:13">
      <c r="K1777" s="219" t="s">
        <v>3286</v>
      </c>
      <c r="L1777" s="219" t="s">
        <v>3283</v>
      </c>
      <c r="M1777" s="219">
        <v>4750</v>
      </c>
    </row>
    <row r="1778" spans="11:13">
      <c r="K1778" s="219" t="s">
        <v>3287</v>
      </c>
      <c r="L1778" s="219" t="s">
        <v>3288</v>
      </c>
      <c r="M1778" s="219">
        <v>1425</v>
      </c>
    </row>
    <row r="1779" spans="11:13">
      <c r="K1779" s="219" t="s">
        <v>3289</v>
      </c>
      <c r="L1779" s="219" t="s">
        <v>3288</v>
      </c>
      <c r="M1779" s="219">
        <v>2375</v>
      </c>
    </row>
    <row r="1780" spans="11:13">
      <c r="K1780" s="219" t="s">
        <v>3290</v>
      </c>
      <c r="L1780" s="219" t="s">
        <v>3288</v>
      </c>
      <c r="M1780" s="219">
        <v>4750</v>
      </c>
    </row>
    <row r="1781" spans="11:13">
      <c r="K1781" s="219" t="s">
        <v>3291</v>
      </c>
      <c r="L1781" s="219" t="s">
        <v>3292</v>
      </c>
      <c r="M1781" s="219">
        <v>10800</v>
      </c>
    </row>
    <row r="1782" spans="11:13">
      <c r="K1782" s="219" t="s">
        <v>3293</v>
      </c>
      <c r="L1782" s="219" t="s">
        <v>3294</v>
      </c>
      <c r="M1782" s="219">
        <v>10800</v>
      </c>
    </row>
    <row r="1783" spans="11:13">
      <c r="K1783" s="219" t="s">
        <v>3295</v>
      </c>
      <c r="L1783" s="219" t="s">
        <v>3296</v>
      </c>
      <c r="M1783" s="219">
        <v>10800</v>
      </c>
    </row>
    <row r="1784" spans="11:13">
      <c r="K1784" s="219" t="s">
        <v>3297</v>
      </c>
      <c r="L1784" s="219" t="s">
        <v>3298</v>
      </c>
      <c r="M1784" s="219">
        <v>6400</v>
      </c>
    </row>
    <row r="1785" spans="11:13">
      <c r="K1785" s="219" t="s">
        <v>3299</v>
      </c>
      <c r="L1785" s="219" t="s">
        <v>3300</v>
      </c>
      <c r="M1785" s="219">
        <v>6400</v>
      </c>
    </row>
    <row r="1786" spans="11:13">
      <c r="K1786" s="219" t="s">
        <v>3301</v>
      </c>
      <c r="L1786" s="219" t="s">
        <v>3302</v>
      </c>
      <c r="M1786" s="219">
        <v>6400</v>
      </c>
    </row>
    <row r="1787" spans="11:13">
      <c r="K1787" s="219" t="s">
        <v>3303</v>
      </c>
      <c r="L1787" s="219" t="s">
        <v>3304</v>
      </c>
      <c r="M1787" s="219">
        <v>1425</v>
      </c>
    </row>
    <row r="1788" spans="11:13">
      <c r="K1788" s="219" t="s">
        <v>3305</v>
      </c>
      <c r="L1788" s="219" t="s">
        <v>3306</v>
      </c>
      <c r="M1788" s="219">
        <v>1425</v>
      </c>
    </row>
    <row r="1789" spans="11:13">
      <c r="K1789" s="219" t="s">
        <v>3307</v>
      </c>
      <c r="L1789" s="219" t="s">
        <v>3304</v>
      </c>
      <c r="M1789" s="219">
        <v>1900</v>
      </c>
    </row>
    <row r="1790" spans="11:13">
      <c r="K1790" s="219" t="s">
        <v>3308</v>
      </c>
      <c r="L1790" s="219" t="s">
        <v>3306</v>
      </c>
      <c r="M1790" s="219">
        <v>1900</v>
      </c>
    </row>
    <row r="1791" spans="11:13">
      <c r="K1791" s="219" t="s">
        <v>3309</v>
      </c>
      <c r="L1791" s="219" t="s">
        <v>3304</v>
      </c>
      <c r="M1791" s="219">
        <v>2850</v>
      </c>
    </row>
    <row r="1792" spans="11:13">
      <c r="K1792" s="219" t="s">
        <v>3310</v>
      </c>
      <c r="L1792" s="219" t="s">
        <v>3306</v>
      </c>
      <c r="M1792" s="219">
        <v>2850</v>
      </c>
    </row>
    <row r="1793" spans="11:13">
      <c r="K1793" s="219" t="s">
        <v>3311</v>
      </c>
      <c r="L1793" s="219" t="s">
        <v>3312</v>
      </c>
      <c r="M1793" s="219">
        <v>1757.5</v>
      </c>
    </row>
    <row r="1794" spans="11:13">
      <c r="K1794" s="219" t="s">
        <v>3313</v>
      </c>
      <c r="L1794" s="219" t="s">
        <v>3314</v>
      </c>
      <c r="M1794" s="219">
        <v>1757.5</v>
      </c>
    </row>
    <row r="1795" spans="11:13">
      <c r="K1795" s="219" t="s">
        <v>3315</v>
      </c>
      <c r="L1795" s="219" t="s">
        <v>3312</v>
      </c>
      <c r="M1795" s="219">
        <v>2375</v>
      </c>
    </row>
    <row r="1796" spans="11:13">
      <c r="K1796" s="219" t="s">
        <v>3316</v>
      </c>
      <c r="L1796" s="219" t="s">
        <v>3314</v>
      </c>
      <c r="M1796" s="219">
        <v>2375</v>
      </c>
    </row>
    <row r="1797" spans="11:13">
      <c r="K1797" s="219" t="s">
        <v>3317</v>
      </c>
      <c r="L1797" s="219" t="s">
        <v>3312</v>
      </c>
      <c r="M1797" s="219">
        <v>3325</v>
      </c>
    </row>
    <row r="1798" spans="11:13">
      <c r="K1798" s="219" t="s">
        <v>3318</v>
      </c>
      <c r="L1798" s="219" t="s">
        <v>3314</v>
      </c>
      <c r="M1798" s="219">
        <v>3325</v>
      </c>
    </row>
    <row r="1799" spans="11:13">
      <c r="K1799" s="219" t="s">
        <v>3319</v>
      </c>
      <c r="L1799" s="219" t="s">
        <v>3320</v>
      </c>
      <c r="M1799" s="219">
        <v>1000</v>
      </c>
    </row>
    <row r="1800" spans="11:13">
      <c r="K1800" s="219" t="s">
        <v>3321</v>
      </c>
      <c r="L1800" s="219" t="s">
        <v>3322</v>
      </c>
      <c r="M1800" s="219">
        <v>2000</v>
      </c>
    </row>
    <row r="1801" spans="11:13">
      <c r="K1801" s="219" t="s">
        <v>3323</v>
      </c>
      <c r="L1801" s="219" t="s">
        <v>3322</v>
      </c>
      <c r="M1801" s="219">
        <v>3000</v>
      </c>
    </row>
    <row r="1802" spans="11:13">
      <c r="K1802" s="219" t="s">
        <v>3324</v>
      </c>
      <c r="L1802" s="219" t="s">
        <v>3325</v>
      </c>
      <c r="M1802" s="219">
        <v>950</v>
      </c>
    </row>
    <row r="1803" spans="11:13">
      <c r="K1803" s="219" t="s">
        <v>3326</v>
      </c>
      <c r="L1803" s="219" t="s">
        <v>3327</v>
      </c>
      <c r="M1803" s="219">
        <v>950</v>
      </c>
    </row>
    <row r="1804" spans="11:13">
      <c r="K1804" s="219" t="s">
        <v>3328</v>
      </c>
      <c r="L1804" s="219" t="s">
        <v>3325</v>
      </c>
      <c r="M1804" s="219">
        <v>1425</v>
      </c>
    </row>
    <row r="1805" spans="11:13">
      <c r="K1805" s="219" t="s">
        <v>3329</v>
      </c>
      <c r="L1805" s="219" t="s">
        <v>3327</v>
      </c>
      <c r="M1805" s="219">
        <v>1425</v>
      </c>
    </row>
    <row r="1806" spans="11:13">
      <c r="K1806" s="219" t="s">
        <v>3330</v>
      </c>
      <c r="L1806" s="219" t="s">
        <v>3325</v>
      </c>
      <c r="M1806" s="219">
        <v>1900</v>
      </c>
    </row>
    <row r="1807" spans="11:13">
      <c r="K1807" s="219" t="s">
        <v>3331</v>
      </c>
      <c r="L1807" s="219" t="s">
        <v>3327</v>
      </c>
      <c r="M1807" s="219">
        <v>1900</v>
      </c>
    </row>
    <row r="1808" spans="11:13">
      <c r="K1808" s="219" t="s">
        <v>3332</v>
      </c>
      <c r="L1808" s="219" t="s">
        <v>3325</v>
      </c>
      <c r="M1808" s="219">
        <v>2375</v>
      </c>
    </row>
    <row r="1809" spans="11:13">
      <c r="K1809" s="219" t="s">
        <v>3333</v>
      </c>
      <c r="L1809" s="219" t="s">
        <v>3327</v>
      </c>
      <c r="M1809" s="219">
        <v>2375</v>
      </c>
    </row>
    <row r="1810" spans="11:13">
      <c r="K1810" s="219" t="s">
        <v>3334</v>
      </c>
      <c r="L1810" s="219" t="s">
        <v>3325</v>
      </c>
      <c r="M1810" s="219">
        <v>2850</v>
      </c>
    </row>
    <row r="1811" spans="11:13">
      <c r="K1811" s="219" t="s">
        <v>3335</v>
      </c>
      <c r="L1811" s="219" t="s">
        <v>3327</v>
      </c>
      <c r="M1811" s="219">
        <v>2850</v>
      </c>
    </row>
    <row r="1812" spans="11:13">
      <c r="K1812" s="219" t="s">
        <v>3336</v>
      </c>
      <c r="L1812" s="219" t="s">
        <v>3337</v>
      </c>
      <c r="M1812" s="219">
        <v>1425</v>
      </c>
    </row>
    <row r="1813" spans="11:13">
      <c r="K1813" s="219" t="s">
        <v>3338</v>
      </c>
      <c r="L1813" s="219" t="s">
        <v>3339</v>
      </c>
      <c r="M1813" s="219">
        <v>1425</v>
      </c>
    </row>
    <row r="1814" spans="11:13">
      <c r="K1814" s="219" t="s">
        <v>3340</v>
      </c>
      <c r="L1814" s="219" t="s">
        <v>3337</v>
      </c>
      <c r="M1814" s="219">
        <v>1900</v>
      </c>
    </row>
    <row r="1815" spans="11:13">
      <c r="K1815" s="219" t="s">
        <v>3341</v>
      </c>
      <c r="L1815" s="219" t="s">
        <v>3339</v>
      </c>
      <c r="M1815" s="219">
        <v>1900</v>
      </c>
    </row>
    <row r="1816" spans="11:13">
      <c r="K1816" s="219" t="s">
        <v>3342</v>
      </c>
      <c r="L1816" s="219" t="s">
        <v>3337</v>
      </c>
      <c r="M1816" s="219">
        <v>2850</v>
      </c>
    </row>
    <row r="1817" spans="11:13">
      <c r="K1817" s="219" t="s">
        <v>3343</v>
      </c>
      <c r="L1817" s="219" t="s">
        <v>3339</v>
      </c>
      <c r="M1817" s="219">
        <v>2850</v>
      </c>
    </row>
    <row r="1818" spans="11:13">
      <c r="K1818" s="219" t="s">
        <v>3344</v>
      </c>
      <c r="L1818" s="219" t="s">
        <v>3345</v>
      </c>
      <c r="M1818" s="219">
        <v>1425</v>
      </c>
    </row>
    <row r="1819" spans="11:13">
      <c r="K1819" s="219" t="s">
        <v>3346</v>
      </c>
      <c r="L1819" s="219" t="s">
        <v>3345</v>
      </c>
      <c r="M1819" s="219">
        <v>1900</v>
      </c>
    </row>
    <row r="1820" spans="11:13">
      <c r="K1820" s="219" t="s">
        <v>3347</v>
      </c>
      <c r="L1820" s="219" t="s">
        <v>3348</v>
      </c>
      <c r="M1820" s="219">
        <v>2185</v>
      </c>
    </row>
    <row r="1821" spans="11:13">
      <c r="K1821" s="219" t="s">
        <v>3349</v>
      </c>
      <c r="L1821" s="219" t="s">
        <v>3350</v>
      </c>
      <c r="M1821" s="219">
        <v>1000</v>
      </c>
    </row>
    <row r="1822" spans="11:13">
      <c r="K1822" s="219" t="s">
        <v>3351</v>
      </c>
      <c r="L1822" s="219" t="s">
        <v>3350</v>
      </c>
      <c r="M1822" s="219">
        <v>1500</v>
      </c>
    </row>
    <row r="1823" spans="11:13">
      <c r="K1823" s="219" t="s">
        <v>3352</v>
      </c>
      <c r="L1823" s="219" t="s">
        <v>3350</v>
      </c>
      <c r="M1823" s="219">
        <v>2000</v>
      </c>
    </row>
    <row r="1824" spans="11:13">
      <c r="K1824" s="219" t="s">
        <v>3353</v>
      </c>
      <c r="L1824" s="219" t="s">
        <v>3350</v>
      </c>
      <c r="M1824" s="219">
        <v>3000</v>
      </c>
    </row>
    <row r="1825" spans="11:13">
      <c r="K1825" s="219" t="s">
        <v>3354</v>
      </c>
      <c r="L1825" s="219" t="s">
        <v>3350</v>
      </c>
      <c r="M1825" s="219">
        <v>5000</v>
      </c>
    </row>
    <row r="1826" spans="11:13">
      <c r="K1826" s="219" t="s">
        <v>3355</v>
      </c>
      <c r="L1826" s="219" t="s">
        <v>3356</v>
      </c>
      <c r="M1826" s="219">
        <v>4000</v>
      </c>
    </row>
    <row r="1827" spans="11:13">
      <c r="K1827" s="219" t="s">
        <v>3357</v>
      </c>
      <c r="L1827" s="219" t="s">
        <v>3358</v>
      </c>
      <c r="M1827" s="219">
        <v>5000</v>
      </c>
    </row>
    <row r="1828" spans="11:13">
      <c r="K1828" s="219" t="s">
        <v>3359</v>
      </c>
      <c r="L1828" s="219" t="s">
        <v>4451</v>
      </c>
      <c r="M1828" s="219">
        <v>1900</v>
      </c>
    </row>
    <row r="1829" spans="11:13">
      <c r="K1829" s="219" t="s">
        <v>3360</v>
      </c>
      <c r="L1829" s="219" t="s">
        <v>4451</v>
      </c>
      <c r="M1829" s="219">
        <v>2850</v>
      </c>
    </row>
    <row r="1830" spans="11:13">
      <c r="K1830" s="219" t="s">
        <v>3361</v>
      </c>
      <c r="L1830" s="219" t="s">
        <v>3362</v>
      </c>
      <c r="M1830" s="219">
        <v>1000</v>
      </c>
    </row>
    <row r="1831" spans="11:13">
      <c r="K1831" s="219" t="s">
        <v>3363</v>
      </c>
      <c r="L1831" s="219" t="s">
        <v>3364</v>
      </c>
      <c r="M1831" s="219">
        <v>1500</v>
      </c>
    </row>
    <row r="1832" spans="11:13">
      <c r="K1832" s="219" t="s">
        <v>3365</v>
      </c>
      <c r="L1832" s="219" t="s">
        <v>3364</v>
      </c>
      <c r="M1832" s="219">
        <v>2000</v>
      </c>
    </row>
    <row r="1833" spans="11:13">
      <c r="K1833" s="219" t="s">
        <v>3366</v>
      </c>
      <c r="L1833" s="219" t="s">
        <v>3367</v>
      </c>
      <c r="M1833" s="219">
        <v>1500</v>
      </c>
    </row>
    <row r="1834" spans="11:13">
      <c r="K1834" s="219" t="s">
        <v>3368</v>
      </c>
      <c r="L1834" s="219" t="s">
        <v>3367</v>
      </c>
      <c r="M1834" s="219">
        <v>2000</v>
      </c>
    </row>
    <row r="1835" spans="11:13">
      <c r="K1835" s="219" t="s">
        <v>3369</v>
      </c>
      <c r="L1835" s="219" t="s">
        <v>3367</v>
      </c>
      <c r="M1835" s="219">
        <v>3000</v>
      </c>
    </row>
    <row r="1836" spans="11:13">
      <c r="K1836" s="219" t="s">
        <v>3370</v>
      </c>
      <c r="L1836" s="219" t="s">
        <v>3371</v>
      </c>
      <c r="M1836" s="219">
        <v>1350</v>
      </c>
    </row>
    <row r="1837" spans="11:13">
      <c r="K1837" s="219" t="s">
        <v>3372</v>
      </c>
      <c r="L1837" s="219" t="s">
        <v>3371</v>
      </c>
      <c r="M1837" s="219">
        <v>1800</v>
      </c>
    </row>
    <row r="1838" spans="11:13">
      <c r="K1838" s="219" t="s">
        <v>3373</v>
      </c>
      <c r="L1838" s="219" t="s">
        <v>3371</v>
      </c>
      <c r="M1838" s="219">
        <v>2250</v>
      </c>
    </row>
    <row r="1839" spans="11:13">
      <c r="K1839" s="219" t="s">
        <v>3374</v>
      </c>
      <c r="L1839" s="219" t="s">
        <v>3375</v>
      </c>
      <c r="M1839" s="219">
        <v>5000</v>
      </c>
    </row>
    <row r="1840" spans="11:13">
      <c r="K1840" s="219" t="s">
        <v>3376</v>
      </c>
      <c r="L1840" s="219" t="s">
        <v>3377</v>
      </c>
      <c r="M1840" s="219">
        <v>3300</v>
      </c>
    </row>
    <row r="1841" spans="11:13">
      <c r="K1841" s="219" t="s">
        <v>3378</v>
      </c>
      <c r="L1841" s="219" t="s">
        <v>3379</v>
      </c>
      <c r="M1841" s="219">
        <v>3000</v>
      </c>
    </row>
    <row r="1842" spans="11:13">
      <c r="K1842" s="219" t="s">
        <v>3380</v>
      </c>
      <c r="L1842" s="219" t="s">
        <v>3381</v>
      </c>
      <c r="M1842" s="219">
        <v>2500</v>
      </c>
    </row>
    <row r="1843" spans="11:13">
      <c r="K1843" s="219" t="s">
        <v>3382</v>
      </c>
      <c r="L1843" s="219" t="s">
        <v>3381</v>
      </c>
      <c r="M1843" s="219">
        <v>3000</v>
      </c>
    </row>
    <row r="1844" spans="11:13">
      <c r="K1844" s="219" t="s">
        <v>3383</v>
      </c>
      <c r="L1844" s="219" t="s">
        <v>3384</v>
      </c>
      <c r="M1844" s="219">
        <v>2210</v>
      </c>
    </row>
    <row r="1845" spans="11:13">
      <c r="K1845" s="219" t="s">
        <v>3385</v>
      </c>
      <c r="L1845" s="219" t="s">
        <v>3386</v>
      </c>
      <c r="M1845" s="219">
        <v>4250</v>
      </c>
    </row>
    <row r="1846" spans="11:13">
      <c r="K1846" s="219" t="s">
        <v>3387</v>
      </c>
      <c r="L1846" s="219" t="s">
        <v>3388</v>
      </c>
      <c r="M1846" s="219">
        <v>2500</v>
      </c>
    </row>
    <row r="1847" spans="11:13">
      <c r="K1847" s="219" t="s">
        <v>3389</v>
      </c>
      <c r="L1847" s="219" t="s">
        <v>3388</v>
      </c>
      <c r="M1847" s="219">
        <v>3500</v>
      </c>
    </row>
    <row r="1848" spans="11:13">
      <c r="K1848" s="219" t="s">
        <v>3390</v>
      </c>
      <c r="L1848" s="219" t="s">
        <v>3388</v>
      </c>
      <c r="M1848" s="219">
        <v>4500</v>
      </c>
    </row>
    <row r="1849" spans="11:13">
      <c r="K1849" s="219" t="s">
        <v>3391</v>
      </c>
      <c r="L1849" s="219" t="s">
        <v>4452</v>
      </c>
      <c r="M1849" s="219">
        <v>2375</v>
      </c>
    </row>
    <row r="1850" spans="11:13">
      <c r="K1850" s="219" t="s">
        <v>3393</v>
      </c>
      <c r="L1850" s="219" t="s">
        <v>4452</v>
      </c>
      <c r="M1850" s="219">
        <v>2850</v>
      </c>
    </row>
    <row r="1851" spans="11:13">
      <c r="K1851" s="219" t="s">
        <v>3394</v>
      </c>
      <c r="L1851" s="219" t="s">
        <v>4452</v>
      </c>
      <c r="M1851" s="219">
        <v>3325</v>
      </c>
    </row>
    <row r="1852" spans="11:13">
      <c r="K1852" s="219" t="s">
        <v>3395</v>
      </c>
      <c r="L1852" s="219" t="s">
        <v>4453</v>
      </c>
      <c r="M1852" s="219">
        <v>3000</v>
      </c>
    </row>
    <row r="1853" spans="11:13">
      <c r="K1853" s="219" t="s">
        <v>3396</v>
      </c>
      <c r="L1853" s="219" t="s">
        <v>4454</v>
      </c>
      <c r="M1853" s="219">
        <v>5000</v>
      </c>
    </row>
    <row r="1854" spans="11:13">
      <c r="K1854" s="219" t="s">
        <v>3397</v>
      </c>
      <c r="L1854" s="219" t="s">
        <v>4455</v>
      </c>
      <c r="M1854" s="219">
        <v>1500</v>
      </c>
    </row>
    <row r="1855" spans="11:13">
      <c r="K1855" s="219" t="s">
        <v>3398</v>
      </c>
      <c r="L1855" s="219" t="s">
        <v>4456</v>
      </c>
      <c r="M1855" s="219">
        <v>2000</v>
      </c>
    </row>
    <row r="1856" spans="11:13">
      <c r="K1856" s="219" t="s">
        <v>3399</v>
      </c>
      <c r="L1856" s="219" t="s">
        <v>4457</v>
      </c>
      <c r="M1856" s="219">
        <v>4370</v>
      </c>
    </row>
    <row r="1857" spans="11:13">
      <c r="K1857" s="219" t="s">
        <v>3400</v>
      </c>
      <c r="L1857" s="219" t="s">
        <v>4458</v>
      </c>
      <c r="M1857" s="219">
        <v>4845</v>
      </c>
    </row>
    <row r="1858" spans="11:13">
      <c r="K1858" s="219" t="s">
        <v>3401</v>
      </c>
      <c r="L1858" s="219" t="s">
        <v>4459</v>
      </c>
      <c r="M1858" s="219">
        <v>5320</v>
      </c>
    </row>
    <row r="1859" spans="11:13">
      <c r="K1859" s="219" t="s">
        <v>3402</v>
      </c>
      <c r="L1859" s="219" t="s">
        <v>4457</v>
      </c>
      <c r="M1859" s="219">
        <v>5795</v>
      </c>
    </row>
    <row r="1860" spans="11:13">
      <c r="K1860" s="219" t="s">
        <v>3403</v>
      </c>
      <c r="L1860" s="219" t="s">
        <v>4457</v>
      </c>
      <c r="M1860" s="219">
        <v>6745</v>
      </c>
    </row>
    <row r="1861" spans="11:13">
      <c r="K1861" s="219" t="s">
        <v>3404</v>
      </c>
      <c r="L1861" s="219" t="s">
        <v>4457</v>
      </c>
      <c r="M1861" s="219">
        <v>9595</v>
      </c>
    </row>
    <row r="1862" spans="11:13">
      <c r="K1862" s="219" t="s">
        <v>3405</v>
      </c>
      <c r="L1862" s="219" t="s">
        <v>4457</v>
      </c>
      <c r="M1862" s="219">
        <v>11495</v>
      </c>
    </row>
    <row r="1863" spans="11:13">
      <c r="K1863" s="219" t="s">
        <v>3406</v>
      </c>
      <c r="L1863" s="219" t="s">
        <v>4457</v>
      </c>
      <c r="M1863" s="219">
        <v>16245</v>
      </c>
    </row>
    <row r="1864" spans="11:13">
      <c r="K1864" s="219" t="s">
        <v>3407</v>
      </c>
      <c r="L1864" s="219" t="s">
        <v>3408</v>
      </c>
      <c r="M1864" s="219">
        <v>1500</v>
      </c>
    </row>
    <row r="1865" spans="11:13">
      <c r="K1865" s="219" t="s">
        <v>3409</v>
      </c>
      <c r="L1865" s="219" t="s">
        <v>3410</v>
      </c>
      <c r="M1865" s="219">
        <v>3000</v>
      </c>
    </row>
    <row r="1866" spans="11:13">
      <c r="K1866" s="219" t="s">
        <v>3411</v>
      </c>
      <c r="L1866" s="219" t="s">
        <v>3412</v>
      </c>
      <c r="M1866" s="219">
        <v>3000</v>
      </c>
    </row>
    <row r="1867" spans="11:13">
      <c r="K1867" s="219" t="s">
        <v>3413</v>
      </c>
      <c r="L1867" s="219" t="s">
        <v>3414</v>
      </c>
      <c r="M1867" s="219">
        <v>5000</v>
      </c>
    </row>
    <row r="1868" spans="11:13">
      <c r="K1868" s="219" t="s">
        <v>3415</v>
      </c>
      <c r="L1868" s="219" t="s">
        <v>3416</v>
      </c>
      <c r="M1868" s="219">
        <v>1000</v>
      </c>
    </row>
    <row r="1869" spans="11:13">
      <c r="K1869" s="219" t="s">
        <v>3417</v>
      </c>
      <c r="L1869" s="219" t="s">
        <v>3416</v>
      </c>
      <c r="M1869" s="219">
        <v>2000</v>
      </c>
    </row>
    <row r="1870" spans="11:13">
      <c r="K1870" s="219" t="s">
        <v>3418</v>
      </c>
      <c r="L1870" s="219" t="s">
        <v>3416</v>
      </c>
      <c r="M1870" s="219">
        <v>3000</v>
      </c>
    </row>
    <row r="1871" spans="11:13">
      <c r="K1871" s="219" t="s">
        <v>3419</v>
      </c>
      <c r="L1871" s="219" t="s">
        <v>3420</v>
      </c>
      <c r="M1871" s="219">
        <v>3000</v>
      </c>
    </row>
    <row r="1872" spans="11:13">
      <c r="K1872" s="219" t="s">
        <v>3421</v>
      </c>
      <c r="L1872" s="219" t="s">
        <v>3422</v>
      </c>
      <c r="M1872" s="219">
        <v>2000</v>
      </c>
    </row>
    <row r="1873" spans="11:13">
      <c r="K1873" s="219" t="s">
        <v>3423</v>
      </c>
      <c r="L1873" s="219" t="s">
        <v>3424</v>
      </c>
      <c r="M1873" s="219">
        <v>2500</v>
      </c>
    </row>
    <row r="1874" spans="11:13">
      <c r="K1874" s="219" t="s">
        <v>3425</v>
      </c>
      <c r="L1874" s="219" t="s">
        <v>3426</v>
      </c>
      <c r="M1874" s="219">
        <v>3000</v>
      </c>
    </row>
    <row r="1875" spans="11:13">
      <c r="K1875" s="219" t="s">
        <v>3427</v>
      </c>
      <c r="L1875" s="219" t="s">
        <v>3424</v>
      </c>
      <c r="M1875" s="219">
        <v>5000</v>
      </c>
    </row>
    <row r="1876" spans="11:13">
      <c r="K1876" s="219" t="s">
        <v>3428</v>
      </c>
      <c r="L1876" s="219" t="s">
        <v>3429</v>
      </c>
      <c r="M1876" s="219">
        <v>8000</v>
      </c>
    </row>
    <row r="1877" spans="11:13">
      <c r="K1877" s="219" t="s">
        <v>3430</v>
      </c>
      <c r="L1877" s="219" t="s">
        <v>4434</v>
      </c>
      <c r="M1877" s="219">
        <v>1000</v>
      </c>
    </row>
    <row r="1878" spans="11:13">
      <c r="K1878" s="219" t="s">
        <v>3431</v>
      </c>
      <c r="L1878" s="219" t="s">
        <v>4435</v>
      </c>
      <c r="M1878" s="219">
        <v>1500</v>
      </c>
    </row>
    <row r="1879" spans="11:13">
      <c r="K1879" s="219" t="s">
        <v>3432</v>
      </c>
      <c r="L1879" s="219" t="s">
        <v>4435</v>
      </c>
      <c r="M1879" s="219">
        <v>2000</v>
      </c>
    </row>
    <row r="1880" spans="11:13">
      <c r="K1880" s="219" t="s">
        <v>3433</v>
      </c>
      <c r="L1880" s="219" t="s">
        <v>4434</v>
      </c>
      <c r="M1880" s="219">
        <v>3000</v>
      </c>
    </row>
    <row r="1881" spans="11:13">
      <c r="K1881" s="219" t="s">
        <v>3434</v>
      </c>
      <c r="L1881" s="219" t="s">
        <v>4436</v>
      </c>
      <c r="M1881" s="219">
        <v>4000</v>
      </c>
    </row>
    <row r="1882" spans="11:13">
      <c r="K1882" s="219" t="s">
        <v>3435</v>
      </c>
      <c r="L1882" s="219" t="s">
        <v>4436</v>
      </c>
      <c r="M1882" s="219">
        <v>5000</v>
      </c>
    </row>
    <row r="1883" spans="11:13">
      <c r="K1883" s="219" t="s">
        <v>3436</v>
      </c>
      <c r="L1883" s="219" t="s">
        <v>4437</v>
      </c>
      <c r="M1883" s="219">
        <v>1000</v>
      </c>
    </row>
    <row r="1884" spans="11:13">
      <c r="K1884" s="219" t="s">
        <v>3437</v>
      </c>
      <c r="L1884" s="219" t="s">
        <v>4438</v>
      </c>
      <c r="M1884" s="219">
        <v>1000</v>
      </c>
    </row>
    <row r="1885" spans="11:13">
      <c r="K1885" s="219" t="s">
        <v>3438</v>
      </c>
      <c r="L1885" s="219" t="s">
        <v>4438</v>
      </c>
      <c r="M1885" s="219">
        <v>1400</v>
      </c>
    </row>
    <row r="1886" spans="11:13">
      <c r="K1886" s="219" t="s">
        <v>3439</v>
      </c>
      <c r="L1886" s="219" t="s">
        <v>4438</v>
      </c>
      <c r="M1886" s="219">
        <v>2000</v>
      </c>
    </row>
    <row r="1887" spans="11:13">
      <c r="K1887" s="219" t="s">
        <v>3440</v>
      </c>
      <c r="L1887" s="219" t="s">
        <v>4439</v>
      </c>
      <c r="M1887" s="219">
        <v>3000</v>
      </c>
    </row>
    <row r="1888" spans="11:13">
      <c r="K1888" s="219" t="s">
        <v>3441</v>
      </c>
      <c r="L1888" s="219" t="s">
        <v>4440</v>
      </c>
      <c r="M1888" s="219">
        <v>1000</v>
      </c>
    </row>
    <row r="1889" spans="11:13">
      <c r="K1889" s="219" t="s">
        <v>3442</v>
      </c>
      <c r="L1889" s="219" t="s">
        <v>4440</v>
      </c>
      <c r="M1889" s="219">
        <v>2000</v>
      </c>
    </row>
    <row r="1890" spans="11:13">
      <c r="K1890" s="219" t="s">
        <v>3443</v>
      </c>
      <c r="L1890" s="219" t="s">
        <v>4441</v>
      </c>
      <c r="M1890" s="219">
        <v>1000</v>
      </c>
    </row>
    <row r="1891" spans="11:13">
      <c r="K1891" s="219" t="s">
        <v>3444</v>
      </c>
      <c r="L1891" s="219" t="s">
        <v>4441</v>
      </c>
      <c r="M1891" s="219">
        <v>1500</v>
      </c>
    </row>
    <row r="1892" spans="11:13">
      <c r="K1892" s="219" t="s">
        <v>3445</v>
      </c>
      <c r="L1892" s="219" t="s">
        <v>4442</v>
      </c>
      <c r="M1892" s="219">
        <v>2000</v>
      </c>
    </row>
    <row r="1893" spans="11:13">
      <c r="K1893" s="219" t="s">
        <v>3446</v>
      </c>
      <c r="L1893" s="219" t="s">
        <v>4443</v>
      </c>
      <c r="M1893" s="219">
        <v>3000</v>
      </c>
    </row>
    <row r="1894" spans="11:13">
      <c r="K1894" s="219" t="s">
        <v>3447</v>
      </c>
      <c r="L1894" s="219" t="s">
        <v>3448</v>
      </c>
      <c r="M1894" s="219">
        <v>1000</v>
      </c>
    </row>
    <row r="1895" spans="11:13">
      <c r="K1895" s="219" t="s">
        <v>3449</v>
      </c>
      <c r="L1895" s="219" t="s">
        <v>3448</v>
      </c>
      <c r="M1895" s="219">
        <v>500</v>
      </c>
    </row>
    <row r="1896" spans="11:13">
      <c r="K1896" s="219" t="s">
        <v>3450</v>
      </c>
      <c r="L1896" s="219" t="s">
        <v>3451</v>
      </c>
      <c r="M1896" s="219">
        <v>500</v>
      </c>
    </row>
    <row r="1897" spans="11:13">
      <c r="K1897" s="219" t="s">
        <v>3452</v>
      </c>
      <c r="L1897" s="219" t="s">
        <v>3451</v>
      </c>
      <c r="M1897" s="219">
        <v>750</v>
      </c>
    </row>
    <row r="1898" spans="11:13">
      <c r="K1898" s="219" t="s">
        <v>3453</v>
      </c>
      <c r="L1898" s="219" t="s">
        <v>3451</v>
      </c>
      <c r="M1898" s="219">
        <v>1000</v>
      </c>
    </row>
    <row r="1899" spans="11:13">
      <c r="K1899" s="219" t="s">
        <v>3454</v>
      </c>
      <c r="L1899" s="219" t="s">
        <v>3451</v>
      </c>
      <c r="M1899" s="219">
        <v>1500</v>
      </c>
    </row>
    <row r="1900" spans="11:13">
      <c r="K1900" s="219" t="s">
        <v>3455</v>
      </c>
      <c r="L1900" s="219" t="s">
        <v>3451</v>
      </c>
      <c r="M1900" s="219">
        <v>2000</v>
      </c>
    </row>
    <row r="1901" spans="11:13">
      <c r="K1901" s="219" t="s">
        <v>3456</v>
      </c>
      <c r="L1901" s="219" t="s">
        <v>3451</v>
      </c>
      <c r="M1901" s="219">
        <v>3000</v>
      </c>
    </row>
    <row r="1902" spans="11:13">
      <c r="K1902" s="219" t="s">
        <v>3457</v>
      </c>
      <c r="L1902" s="219" t="s">
        <v>4496</v>
      </c>
      <c r="M1902" s="219">
        <v>500</v>
      </c>
    </row>
    <row r="1903" spans="11:13">
      <c r="K1903" s="219" t="s">
        <v>3458</v>
      </c>
      <c r="L1903" s="219" t="s">
        <v>4497</v>
      </c>
      <c r="M1903" s="219">
        <v>1000</v>
      </c>
    </row>
    <row r="1904" spans="11:13">
      <c r="K1904" s="219" t="s">
        <v>3459</v>
      </c>
      <c r="L1904" s="219" t="s">
        <v>4498</v>
      </c>
      <c r="M1904" s="219">
        <v>1500</v>
      </c>
    </row>
    <row r="1905" spans="11:13">
      <c r="K1905" s="219" t="s">
        <v>3460</v>
      </c>
      <c r="L1905" s="219" t="s">
        <v>4499</v>
      </c>
      <c r="M1905" s="219">
        <v>2000</v>
      </c>
    </row>
    <row r="1906" spans="11:13">
      <c r="K1906" s="219" t="s">
        <v>3461</v>
      </c>
      <c r="L1906" s="219" t="s">
        <v>3462</v>
      </c>
      <c r="M1906" s="219">
        <v>500</v>
      </c>
    </row>
    <row r="1907" spans="11:13">
      <c r="K1907" s="219" t="s">
        <v>3463</v>
      </c>
      <c r="L1907" s="219" t="s">
        <v>3462</v>
      </c>
      <c r="M1907" s="219">
        <v>1000</v>
      </c>
    </row>
    <row r="1908" spans="11:13">
      <c r="K1908" s="219" t="s">
        <v>3464</v>
      </c>
      <c r="L1908" s="219" t="s">
        <v>3462</v>
      </c>
      <c r="M1908" s="219">
        <v>1500</v>
      </c>
    </row>
    <row r="1909" spans="11:13">
      <c r="K1909" s="219" t="s">
        <v>3465</v>
      </c>
      <c r="L1909" s="219" t="s">
        <v>3466</v>
      </c>
      <c r="M1909" s="219">
        <v>2000</v>
      </c>
    </row>
    <row r="1910" spans="11:13">
      <c r="K1910" s="219" t="s">
        <v>3467</v>
      </c>
      <c r="L1910" s="219" t="s">
        <v>3468</v>
      </c>
      <c r="M1910" s="219">
        <v>3000</v>
      </c>
    </row>
    <row r="1911" spans="11:13">
      <c r="K1911" s="219" t="s">
        <v>3469</v>
      </c>
      <c r="L1911" s="219" t="s">
        <v>3470</v>
      </c>
      <c r="M1911" s="219">
        <v>1000</v>
      </c>
    </row>
    <row r="1912" spans="11:13">
      <c r="K1912" s="219" t="s">
        <v>3471</v>
      </c>
      <c r="L1912" s="219" t="s">
        <v>3470</v>
      </c>
      <c r="M1912" s="219">
        <v>1500</v>
      </c>
    </row>
    <row r="1913" spans="11:13">
      <c r="K1913" s="219" t="s">
        <v>3472</v>
      </c>
      <c r="L1913" s="219" t="s">
        <v>3470</v>
      </c>
      <c r="M1913" s="219">
        <v>2000</v>
      </c>
    </row>
    <row r="1914" spans="11:13">
      <c r="K1914" s="219" t="s">
        <v>3473</v>
      </c>
      <c r="L1914" s="219" t="s">
        <v>3474</v>
      </c>
      <c r="M1914" s="219">
        <v>1500</v>
      </c>
    </row>
    <row r="1915" spans="11:13">
      <c r="K1915" s="219" t="s">
        <v>3475</v>
      </c>
      <c r="L1915" s="219" t="s">
        <v>3474</v>
      </c>
      <c r="M1915" s="219">
        <v>2000</v>
      </c>
    </row>
    <row r="1916" spans="11:13">
      <c r="K1916" s="219" t="s">
        <v>3476</v>
      </c>
      <c r="L1916" s="219" t="s">
        <v>3474</v>
      </c>
      <c r="M1916" s="219">
        <v>3000</v>
      </c>
    </row>
    <row r="1917" spans="11:13">
      <c r="K1917" s="219" t="s">
        <v>3477</v>
      </c>
      <c r="L1917" s="219" t="s">
        <v>3474</v>
      </c>
      <c r="M1917" s="219">
        <v>5000</v>
      </c>
    </row>
    <row r="1918" spans="11:13">
      <c r="K1918" s="219" t="s">
        <v>3478</v>
      </c>
      <c r="L1918" s="219" t="s">
        <v>4444</v>
      </c>
      <c r="M1918" s="219">
        <v>1500</v>
      </c>
    </row>
    <row r="1919" spans="11:13">
      <c r="K1919" s="219" t="s">
        <v>3479</v>
      </c>
      <c r="L1919" s="219" t="s">
        <v>4445</v>
      </c>
      <c r="M1919" s="219">
        <v>2000</v>
      </c>
    </row>
    <row r="1920" spans="11:13">
      <c r="K1920" s="219" t="s">
        <v>3480</v>
      </c>
      <c r="L1920" s="219" t="s">
        <v>4446</v>
      </c>
      <c r="M1920" s="219">
        <v>2000</v>
      </c>
    </row>
    <row r="1921" spans="11:13">
      <c r="K1921" s="219" t="s">
        <v>3481</v>
      </c>
      <c r="L1921" s="219" t="s">
        <v>4447</v>
      </c>
      <c r="M1921" s="219">
        <v>2500</v>
      </c>
    </row>
    <row r="1922" spans="11:13">
      <c r="K1922" s="219" t="s">
        <v>3482</v>
      </c>
      <c r="L1922" s="219" t="s">
        <v>4448</v>
      </c>
      <c r="M1922" s="219">
        <v>3000</v>
      </c>
    </row>
    <row r="1923" spans="11:13">
      <c r="K1923" s="219" t="s">
        <v>3483</v>
      </c>
      <c r="L1923" s="219" t="s">
        <v>4449</v>
      </c>
      <c r="M1923" s="219">
        <v>5000</v>
      </c>
    </row>
    <row r="1924" spans="11:13">
      <c r="K1924" s="219" t="s">
        <v>3484</v>
      </c>
      <c r="L1924" s="219" t="s">
        <v>4450</v>
      </c>
      <c r="M1924" s="219">
        <v>2000</v>
      </c>
    </row>
    <row r="1925" spans="11:13">
      <c r="K1925" s="219" t="s">
        <v>3485</v>
      </c>
      <c r="L1925" s="219" t="s">
        <v>3486</v>
      </c>
      <c r="M1925" s="219">
        <v>500</v>
      </c>
    </row>
    <row r="1926" spans="11:13">
      <c r="K1926" s="219" t="s">
        <v>3487</v>
      </c>
      <c r="L1926" s="219" t="s">
        <v>3488</v>
      </c>
      <c r="M1926" s="219">
        <v>1000</v>
      </c>
    </row>
    <row r="1927" spans="11:13">
      <c r="K1927" s="219" t="s">
        <v>3489</v>
      </c>
      <c r="L1927" s="219" t="s">
        <v>3486</v>
      </c>
      <c r="M1927" s="219">
        <v>1000</v>
      </c>
    </row>
    <row r="1928" spans="11:13">
      <c r="K1928" s="219" t="s">
        <v>3490</v>
      </c>
      <c r="L1928" s="219" t="s">
        <v>3491</v>
      </c>
      <c r="M1928" s="219">
        <v>2000</v>
      </c>
    </row>
    <row r="1929" spans="11:13">
      <c r="K1929" s="219" t="s">
        <v>3492</v>
      </c>
      <c r="L1929" s="219" t="s">
        <v>3493</v>
      </c>
      <c r="M1929" s="219">
        <v>3000</v>
      </c>
    </row>
    <row r="1930" spans="11:13">
      <c r="K1930" s="219" t="s">
        <v>3494</v>
      </c>
      <c r="L1930" s="219" t="s">
        <v>3493</v>
      </c>
      <c r="M1930" s="219">
        <v>4000</v>
      </c>
    </row>
    <row r="1931" spans="11:13">
      <c r="K1931" s="219" t="s">
        <v>3495</v>
      </c>
      <c r="L1931" s="219" t="s">
        <v>3493</v>
      </c>
      <c r="M1931" s="219">
        <v>5000</v>
      </c>
    </row>
    <row r="1932" spans="11:13">
      <c r="K1932" s="219" t="s">
        <v>3496</v>
      </c>
      <c r="L1932" s="219" t="s">
        <v>3497</v>
      </c>
      <c r="M1932" s="219">
        <v>475</v>
      </c>
    </row>
    <row r="1933" spans="11:13">
      <c r="K1933" s="219" t="s">
        <v>3498</v>
      </c>
      <c r="L1933" s="219" t="s">
        <v>3499</v>
      </c>
      <c r="M1933" s="219">
        <v>475</v>
      </c>
    </row>
    <row r="1934" spans="11:13">
      <c r="K1934" s="219" t="s">
        <v>3500</v>
      </c>
      <c r="L1934" s="219" t="s">
        <v>3499</v>
      </c>
      <c r="M1934" s="219">
        <v>950</v>
      </c>
    </row>
    <row r="1935" spans="11:13">
      <c r="K1935" s="219" t="s">
        <v>3501</v>
      </c>
      <c r="L1935" s="219" t="s">
        <v>3499</v>
      </c>
      <c r="M1935" s="219">
        <v>1425</v>
      </c>
    </row>
    <row r="1936" spans="11:13">
      <c r="K1936" s="219" t="s">
        <v>3502</v>
      </c>
      <c r="L1936" s="219" t="s">
        <v>3499</v>
      </c>
      <c r="M1936" s="219">
        <v>1900</v>
      </c>
    </row>
    <row r="1937" spans="11:13">
      <c r="K1937" s="219" t="s">
        <v>3503</v>
      </c>
      <c r="L1937" s="219" t="s">
        <v>3504</v>
      </c>
      <c r="M1937" s="219">
        <v>950</v>
      </c>
    </row>
    <row r="1938" spans="11:13">
      <c r="K1938" s="219" t="s">
        <v>3505</v>
      </c>
      <c r="L1938" s="219" t="s">
        <v>3504</v>
      </c>
      <c r="M1938" s="219">
        <v>1425</v>
      </c>
    </row>
    <row r="1939" spans="11:13">
      <c r="K1939" s="219" t="s">
        <v>3506</v>
      </c>
      <c r="L1939" s="219" t="s">
        <v>3504</v>
      </c>
      <c r="M1939" s="219">
        <v>1900</v>
      </c>
    </row>
    <row r="1940" spans="11:13">
      <c r="K1940" s="219" t="s">
        <v>3507</v>
      </c>
      <c r="L1940" s="219" t="s">
        <v>3504</v>
      </c>
      <c r="M1940" s="219">
        <v>2850</v>
      </c>
    </row>
    <row r="1941" spans="11:13">
      <c r="K1941" s="219" t="s">
        <v>3508</v>
      </c>
      <c r="L1941" s="219" t="s">
        <v>3509</v>
      </c>
      <c r="M1941" s="219">
        <v>475</v>
      </c>
    </row>
    <row r="1942" spans="11:13">
      <c r="K1942" s="219" t="s">
        <v>3510</v>
      </c>
      <c r="L1942" s="219" t="s">
        <v>3509</v>
      </c>
      <c r="M1942" s="219">
        <v>950</v>
      </c>
    </row>
    <row r="1943" spans="11:13">
      <c r="K1943" s="219" t="s">
        <v>3511</v>
      </c>
      <c r="L1943" s="219" t="s">
        <v>3509</v>
      </c>
      <c r="M1943" s="219">
        <v>1425</v>
      </c>
    </row>
    <row r="1944" spans="11:13">
      <c r="K1944" s="219" t="s">
        <v>3512</v>
      </c>
      <c r="L1944" s="219" t="s">
        <v>3513</v>
      </c>
      <c r="M1944" s="219">
        <v>950</v>
      </c>
    </row>
    <row r="1945" spans="11:13">
      <c r="K1945" s="219" t="s">
        <v>3514</v>
      </c>
      <c r="L1945" s="219" t="s">
        <v>3513</v>
      </c>
      <c r="M1945" s="219">
        <v>1425</v>
      </c>
    </row>
    <row r="1946" spans="11:13">
      <c r="K1946" s="219" t="s">
        <v>3515</v>
      </c>
      <c r="L1946" s="219" t="s">
        <v>3513</v>
      </c>
      <c r="M1946" s="219">
        <v>1900</v>
      </c>
    </row>
    <row r="1947" spans="11:13">
      <c r="K1947" s="219" t="s">
        <v>3516</v>
      </c>
      <c r="L1947" s="219" t="s">
        <v>3517</v>
      </c>
      <c r="M1947" s="219">
        <v>950</v>
      </c>
    </row>
    <row r="1948" spans="11:13">
      <c r="K1948" s="219" t="s">
        <v>3518</v>
      </c>
      <c r="L1948" s="219" t="s">
        <v>3517</v>
      </c>
      <c r="M1948" s="219">
        <v>1425</v>
      </c>
    </row>
    <row r="1949" spans="11:13">
      <c r="K1949" s="219" t="s">
        <v>3519</v>
      </c>
      <c r="L1949" s="219" t="s">
        <v>3517</v>
      </c>
      <c r="M1949" s="219">
        <v>1900</v>
      </c>
    </row>
    <row r="1950" spans="11:13">
      <c r="K1950" s="219" t="s">
        <v>3520</v>
      </c>
      <c r="L1950" s="219" t="s">
        <v>3521</v>
      </c>
      <c r="M1950" s="219">
        <v>475</v>
      </c>
    </row>
    <row r="1951" spans="11:13">
      <c r="K1951" s="219" t="s">
        <v>3522</v>
      </c>
      <c r="L1951" s="219" t="s">
        <v>3523</v>
      </c>
      <c r="M1951" s="219">
        <v>950</v>
      </c>
    </row>
    <row r="1952" spans="11:13">
      <c r="K1952" s="219" t="s">
        <v>3524</v>
      </c>
      <c r="L1952" s="219" t="s">
        <v>3523</v>
      </c>
      <c r="M1952" s="219">
        <v>1425</v>
      </c>
    </row>
    <row r="1953" spans="11:13">
      <c r="K1953" s="219" t="s">
        <v>3525</v>
      </c>
      <c r="L1953" s="219" t="s">
        <v>3526</v>
      </c>
      <c r="M1953" s="219">
        <v>950</v>
      </c>
    </row>
    <row r="1954" spans="11:13">
      <c r="K1954" s="219" t="s">
        <v>3527</v>
      </c>
      <c r="L1954" s="219" t="s">
        <v>3526</v>
      </c>
      <c r="M1954" s="219">
        <v>1425</v>
      </c>
    </row>
    <row r="1955" spans="11:13">
      <c r="K1955" s="219" t="s">
        <v>3528</v>
      </c>
      <c r="L1955" s="219" t="s">
        <v>3526</v>
      </c>
      <c r="M1955" s="219">
        <v>1900</v>
      </c>
    </row>
    <row r="1956" spans="11:13">
      <c r="K1956" s="219" t="s">
        <v>3529</v>
      </c>
      <c r="L1956" s="219" t="s">
        <v>3530</v>
      </c>
      <c r="M1956" s="219">
        <v>2000</v>
      </c>
    </row>
    <row r="1957" spans="11:13">
      <c r="K1957" s="219" t="s">
        <v>3531</v>
      </c>
      <c r="L1957" s="219" t="s">
        <v>3530</v>
      </c>
      <c r="M1957" s="219">
        <v>3000</v>
      </c>
    </row>
    <row r="1958" spans="11:13">
      <c r="K1958" s="219" t="s">
        <v>3532</v>
      </c>
      <c r="L1958" s="219" t="s">
        <v>3533</v>
      </c>
      <c r="M1958" s="219">
        <v>1000</v>
      </c>
    </row>
    <row r="1959" spans="11:13">
      <c r="K1959" s="219" t="s">
        <v>3534</v>
      </c>
      <c r="L1959" s="219" t="s">
        <v>3533</v>
      </c>
      <c r="M1959" s="219">
        <v>1500</v>
      </c>
    </row>
    <row r="1960" spans="11:13">
      <c r="K1960" s="219" t="s">
        <v>3535</v>
      </c>
      <c r="L1960" s="219" t="s">
        <v>3533</v>
      </c>
      <c r="M1960" s="219">
        <v>2000</v>
      </c>
    </row>
    <row r="1961" spans="11:13">
      <c r="K1961" s="219" t="s">
        <v>3536</v>
      </c>
      <c r="L1961" s="219" t="s">
        <v>3537</v>
      </c>
      <c r="M1961" s="219">
        <v>1000</v>
      </c>
    </row>
    <row r="1962" spans="11:13">
      <c r="K1962" s="219" t="s">
        <v>3538</v>
      </c>
      <c r="L1962" s="219" t="s">
        <v>3537</v>
      </c>
      <c r="M1962" s="219">
        <v>1500</v>
      </c>
    </row>
    <row r="1963" spans="11:13">
      <c r="K1963" s="219" t="s">
        <v>3539</v>
      </c>
      <c r="L1963" s="219" t="s">
        <v>3537</v>
      </c>
      <c r="M1963" s="219">
        <v>2000</v>
      </c>
    </row>
    <row r="1964" spans="11:13">
      <c r="K1964" s="219" t="s">
        <v>3540</v>
      </c>
      <c r="L1964" s="219" t="s">
        <v>3541</v>
      </c>
      <c r="M1964" s="219">
        <v>1000</v>
      </c>
    </row>
    <row r="1965" spans="11:13">
      <c r="K1965" s="219" t="s">
        <v>3542</v>
      </c>
      <c r="L1965" s="219" t="s">
        <v>3541</v>
      </c>
      <c r="M1965" s="219">
        <v>1500</v>
      </c>
    </row>
    <row r="1966" spans="11:13">
      <c r="K1966" s="219" t="s">
        <v>3543</v>
      </c>
      <c r="L1966" s="219" t="s">
        <v>3544</v>
      </c>
      <c r="M1966" s="219">
        <v>500</v>
      </c>
    </row>
    <row r="1967" spans="11:13">
      <c r="K1967" s="219" t="s">
        <v>3545</v>
      </c>
      <c r="L1967" s="219" t="s">
        <v>3544</v>
      </c>
      <c r="M1967" s="219">
        <v>1000</v>
      </c>
    </row>
    <row r="1968" spans="11:13">
      <c r="K1968" s="219" t="s">
        <v>3546</v>
      </c>
      <c r="L1968" s="219" t="s">
        <v>3544</v>
      </c>
      <c r="M1968" s="219">
        <v>1500</v>
      </c>
    </row>
    <row r="1969" spans="11:13">
      <c r="K1969" s="219" t="s">
        <v>3547</v>
      </c>
      <c r="L1969" s="219" t="s">
        <v>3544</v>
      </c>
      <c r="M1969" s="219">
        <v>2000</v>
      </c>
    </row>
    <row r="1970" spans="11:13">
      <c r="K1970" s="219" t="s">
        <v>3548</v>
      </c>
      <c r="L1970" s="219" t="s">
        <v>3544</v>
      </c>
      <c r="M1970" s="219">
        <v>3000</v>
      </c>
    </row>
    <row r="1971" spans="11:13">
      <c r="K1971" s="219" t="s">
        <v>3549</v>
      </c>
      <c r="L1971" s="219" t="s">
        <v>3550</v>
      </c>
      <c r="M1971" s="219">
        <v>1000</v>
      </c>
    </row>
    <row r="1972" spans="11:13">
      <c r="K1972" s="219" t="s">
        <v>3551</v>
      </c>
      <c r="L1972" s="219" t="s">
        <v>3550</v>
      </c>
      <c r="M1972" s="219">
        <v>2000</v>
      </c>
    </row>
    <row r="1973" spans="11:13">
      <c r="K1973" s="219" t="s">
        <v>3552</v>
      </c>
      <c r="L1973" s="219" t="s">
        <v>3553</v>
      </c>
      <c r="M1973" s="219">
        <v>2000</v>
      </c>
    </row>
    <row r="1974" spans="11:13">
      <c r="K1974" s="219" t="s">
        <v>3554</v>
      </c>
      <c r="L1974" s="219" t="s">
        <v>3553</v>
      </c>
      <c r="M1974" s="219">
        <v>3000</v>
      </c>
    </row>
    <row r="1975" spans="11:13">
      <c r="K1975" s="219" t="s">
        <v>3555</v>
      </c>
      <c r="L1975" s="219" t="s">
        <v>3556</v>
      </c>
      <c r="M1975" s="219">
        <v>2000</v>
      </c>
    </row>
    <row r="1976" spans="11:13">
      <c r="K1976" s="219" t="s">
        <v>3557</v>
      </c>
      <c r="L1976" s="219" t="s">
        <v>3556</v>
      </c>
      <c r="M1976" s="219">
        <v>3000</v>
      </c>
    </row>
    <row r="1977" spans="11:13">
      <c r="K1977" s="219" t="s">
        <v>3558</v>
      </c>
      <c r="L1977" s="219" t="s">
        <v>3556</v>
      </c>
      <c r="M1977" s="219">
        <v>5000</v>
      </c>
    </row>
    <row r="1978" spans="11:13">
      <c r="K1978" s="219" t="s">
        <v>3559</v>
      </c>
      <c r="L1978" s="219" t="s">
        <v>3560</v>
      </c>
      <c r="M1978" s="219">
        <v>950</v>
      </c>
    </row>
    <row r="1979" spans="11:13">
      <c r="K1979" s="219" t="s">
        <v>3561</v>
      </c>
      <c r="L1979" s="219" t="s">
        <v>3560</v>
      </c>
      <c r="M1979" s="219">
        <v>1425</v>
      </c>
    </row>
    <row r="1980" spans="11:13">
      <c r="K1980" s="219" t="s">
        <v>3562</v>
      </c>
      <c r="L1980" s="219" t="s">
        <v>3563</v>
      </c>
      <c r="M1980" s="219">
        <v>950</v>
      </c>
    </row>
    <row r="1981" spans="11:13">
      <c r="K1981" s="219" t="s">
        <v>3564</v>
      </c>
      <c r="L1981" s="219" t="s">
        <v>3565</v>
      </c>
      <c r="M1981" s="219">
        <v>950</v>
      </c>
    </row>
    <row r="1982" spans="11:13">
      <c r="K1982" s="219" t="s">
        <v>3566</v>
      </c>
      <c r="L1982" s="219" t="s">
        <v>3565</v>
      </c>
      <c r="M1982" s="219">
        <v>1425</v>
      </c>
    </row>
    <row r="1983" spans="11:13">
      <c r="K1983" s="219" t="s">
        <v>3567</v>
      </c>
      <c r="L1983" s="219" t="s">
        <v>3565</v>
      </c>
      <c r="M1983" s="219">
        <v>1900</v>
      </c>
    </row>
    <row r="1984" spans="11:13">
      <c r="K1984" s="219" t="s">
        <v>3568</v>
      </c>
      <c r="L1984" s="219" t="s">
        <v>3392</v>
      </c>
      <c r="M1984" s="219">
        <v>2375</v>
      </c>
    </row>
    <row r="1985" spans="11:13">
      <c r="K1985" s="219" t="s">
        <v>3569</v>
      </c>
      <c r="L1985" s="219" t="s">
        <v>3392</v>
      </c>
      <c r="M1985" s="219">
        <v>2850</v>
      </c>
    </row>
    <row r="1986" spans="11:13">
      <c r="K1986" s="219" t="s">
        <v>3570</v>
      </c>
      <c r="L1986" s="219" t="s">
        <v>3571</v>
      </c>
      <c r="M1986" s="219">
        <v>2375</v>
      </c>
    </row>
    <row r="1987" spans="11:13">
      <c r="K1987" s="219" t="s">
        <v>3572</v>
      </c>
      <c r="L1987" s="219" t="s">
        <v>3571</v>
      </c>
      <c r="M1987" s="219">
        <v>2850</v>
      </c>
    </row>
    <row r="1988" spans="11:13">
      <c r="K1988" s="219" t="s">
        <v>3573</v>
      </c>
      <c r="L1988" s="219" t="s">
        <v>3574</v>
      </c>
      <c r="M1988" s="219">
        <v>2000</v>
      </c>
    </row>
    <row r="1989" spans="11:13">
      <c r="K1989" s="219" t="s">
        <v>3575</v>
      </c>
      <c r="L1989" s="219" t="s">
        <v>3576</v>
      </c>
      <c r="M1989" s="219">
        <v>3000</v>
      </c>
    </row>
    <row r="1990" spans="11:13">
      <c r="K1990" s="219" t="s">
        <v>3577</v>
      </c>
      <c r="L1990" s="219" t="s">
        <v>3578</v>
      </c>
      <c r="M1990" s="219">
        <v>1000</v>
      </c>
    </row>
    <row r="1991" spans="11:13">
      <c r="K1991" s="219" t="s">
        <v>3579</v>
      </c>
      <c r="L1991" s="219" t="s">
        <v>3578</v>
      </c>
      <c r="M1991" s="219">
        <v>1500</v>
      </c>
    </row>
    <row r="1992" spans="11:13">
      <c r="K1992" s="219" t="s">
        <v>3580</v>
      </c>
      <c r="L1992" s="219" t="s">
        <v>3578</v>
      </c>
      <c r="M1992" s="219">
        <v>2000</v>
      </c>
    </row>
    <row r="1993" spans="11:13">
      <c r="K1993" s="219" t="s">
        <v>3581</v>
      </c>
      <c r="L1993" s="219" t="s">
        <v>3582</v>
      </c>
      <c r="M1993" s="219">
        <v>1000</v>
      </c>
    </row>
    <row r="1994" spans="11:13">
      <c r="K1994" s="219" t="s">
        <v>3583</v>
      </c>
      <c r="L1994" s="219" t="s">
        <v>3582</v>
      </c>
      <c r="M1994" s="219">
        <v>1500</v>
      </c>
    </row>
    <row r="1995" spans="11:13">
      <c r="K1995" s="219" t="s">
        <v>3584</v>
      </c>
      <c r="L1995" s="219" t="s">
        <v>3582</v>
      </c>
      <c r="M1995" s="219">
        <v>2000</v>
      </c>
    </row>
    <row r="1996" spans="11:13">
      <c r="K1996" s="219" t="s">
        <v>3585</v>
      </c>
      <c r="L1996" s="219" t="s">
        <v>3586</v>
      </c>
      <c r="M1996" s="219">
        <v>1425</v>
      </c>
    </row>
    <row r="1997" spans="11:13">
      <c r="K1997" s="219" t="s">
        <v>3587</v>
      </c>
      <c r="L1997" s="219" t="s">
        <v>3586</v>
      </c>
      <c r="M1997" s="219">
        <v>1900</v>
      </c>
    </row>
    <row r="1998" spans="11:13">
      <c r="K1998" s="219" t="s">
        <v>3588</v>
      </c>
      <c r="L1998" s="219" t="s">
        <v>3586</v>
      </c>
      <c r="M1998" s="219">
        <v>2375</v>
      </c>
    </row>
    <row r="1999" spans="11:13">
      <c r="K1999" s="219" t="s">
        <v>3589</v>
      </c>
      <c r="L1999" s="219" t="s">
        <v>3590</v>
      </c>
      <c r="M1999" s="219">
        <v>450</v>
      </c>
    </row>
    <row r="2000" spans="11:13">
      <c r="K2000" s="219" t="s">
        <v>3591</v>
      </c>
      <c r="L2000" s="219" t="s">
        <v>3592</v>
      </c>
      <c r="M2000" s="219">
        <v>450</v>
      </c>
    </row>
    <row r="2001" spans="11:13">
      <c r="K2001" s="219" t="s">
        <v>3593</v>
      </c>
      <c r="L2001" s="219" t="s">
        <v>3594</v>
      </c>
      <c r="M2001" s="219">
        <v>900</v>
      </c>
    </row>
    <row r="2002" spans="11:13">
      <c r="K2002" s="219" t="s">
        <v>3595</v>
      </c>
      <c r="L2002" s="219" t="s">
        <v>3594</v>
      </c>
      <c r="M2002" s="219">
        <v>1350</v>
      </c>
    </row>
    <row r="2003" spans="11:13">
      <c r="K2003" s="219" t="s">
        <v>3596</v>
      </c>
      <c r="L2003" s="219" t="s">
        <v>3594</v>
      </c>
      <c r="M2003" s="219">
        <v>1800</v>
      </c>
    </row>
    <row r="2004" spans="11:13">
      <c r="K2004" s="219" t="s">
        <v>3597</v>
      </c>
      <c r="L2004" s="219" t="s">
        <v>3598</v>
      </c>
      <c r="M2004" s="219">
        <v>380</v>
      </c>
    </row>
    <row r="2005" spans="11:13">
      <c r="K2005" s="219" t="s">
        <v>3599</v>
      </c>
      <c r="L2005" s="219" t="s">
        <v>3600</v>
      </c>
      <c r="M2005" s="219">
        <v>550</v>
      </c>
    </row>
    <row r="2006" spans="11:13">
      <c r="K2006" s="219" t="s">
        <v>3601</v>
      </c>
      <c r="L2006" s="219" t="s">
        <v>3602</v>
      </c>
      <c r="M2006" s="219">
        <v>850</v>
      </c>
    </row>
    <row r="2007" spans="11:13">
      <c r="K2007" s="219" t="s">
        <v>3603</v>
      </c>
      <c r="L2007" s="219" t="s">
        <v>3604</v>
      </c>
      <c r="M2007" s="219">
        <v>1000</v>
      </c>
    </row>
    <row r="2008" spans="11:13">
      <c r="K2008" s="219" t="s">
        <v>3605</v>
      </c>
      <c r="L2008" s="219" t="s">
        <v>3606</v>
      </c>
      <c r="M2008" s="219">
        <v>1500</v>
      </c>
    </row>
    <row r="2009" spans="11:13">
      <c r="K2009" s="219" t="s">
        <v>3607</v>
      </c>
      <c r="L2009" s="219" t="s">
        <v>3608</v>
      </c>
      <c r="M2009" s="219">
        <v>2000</v>
      </c>
    </row>
    <row r="2010" spans="11:13">
      <c r="K2010" s="219" t="s">
        <v>3609</v>
      </c>
      <c r="L2010" s="219" t="s">
        <v>3610</v>
      </c>
      <c r="M2010" s="219">
        <v>3000</v>
      </c>
    </row>
    <row r="2011" spans="11:13">
      <c r="K2011" s="219" t="s">
        <v>3611</v>
      </c>
      <c r="L2011" s="219" t="s">
        <v>3612</v>
      </c>
      <c r="M2011" s="219">
        <v>475</v>
      </c>
    </row>
    <row r="2012" spans="11:13">
      <c r="K2012" s="219" t="s">
        <v>3613</v>
      </c>
      <c r="L2012" s="219" t="s">
        <v>3614</v>
      </c>
      <c r="M2012" s="219">
        <v>900</v>
      </c>
    </row>
    <row r="2013" spans="11:13">
      <c r="K2013" s="219" t="s">
        <v>3615</v>
      </c>
      <c r="L2013" s="219" t="s">
        <v>3616</v>
      </c>
      <c r="M2013" s="219">
        <v>950</v>
      </c>
    </row>
    <row r="2014" spans="11:13">
      <c r="K2014" s="219" t="s">
        <v>3617</v>
      </c>
      <c r="L2014" s="219" t="s">
        <v>3616</v>
      </c>
      <c r="M2014" s="219">
        <v>1425</v>
      </c>
    </row>
    <row r="2015" spans="11:13">
      <c r="K2015" s="219" t="s">
        <v>3618</v>
      </c>
      <c r="L2015" s="219" t="s">
        <v>3616</v>
      </c>
      <c r="M2015" s="219">
        <v>1900</v>
      </c>
    </row>
    <row r="2016" spans="11:13">
      <c r="K2016" s="219" t="s">
        <v>3619</v>
      </c>
      <c r="L2016" s="219" t="s">
        <v>3620</v>
      </c>
      <c r="M2016" s="219">
        <v>495</v>
      </c>
    </row>
    <row r="2017" spans="11:13">
      <c r="K2017" s="219" t="s">
        <v>3621</v>
      </c>
      <c r="L2017" s="219" t="s">
        <v>3622</v>
      </c>
      <c r="M2017" s="219">
        <v>950</v>
      </c>
    </row>
    <row r="2018" spans="11:13">
      <c r="K2018" s="219" t="s">
        <v>3623</v>
      </c>
      <c r="L2018" s="219" t="s">
        <v>3624</v>
      </c>
      <c r="M2018" s="219">
        <v>1425</v>
      </c>
    </row>
    <row r="2019" spans="11:13">
      <c r="K2019" s="219" t="s">
        <v>3625</v>
      </c>
      <c r="L2019" s="219" t="s">
        <v>3624</v>
      </c>
      <c r="M2019" s="219">
        <v>1900</v>
      </c>
    </row>
    <row r="2020" spans="11:13">
      <c r="K2020" s="219" t="s">
        <v>3626</v>
      </c>
      <c r="L2020" s="219" t="s">
        <v>3624</v>
      </c>
      <c r="M2020" s="219">
        <v>2850</v>
      </c>
    </row>
    <row r="2021" spans="11:13">
      <c r="K2021" s="219" t="s">
        <v>3627</v>
      </c>
      <c r="L2021" s="219" t="s">
        <v>3628</v>
      </c>
      <c r="M2021" s="219">
        <v>1000</v>
      </c>
    </row>
    <row r="2022" spans="11:13">
      <c r="K2022" s="219" t="s">
        <v>3629</v>
      </c>
      <c r="L2022" s="219" t="s">
        <v>3628</v>
      </c>
      <c r="M2022" s="219">
        <v>2000</v>
      </c>
    </row>
    <row r="2023" spans="11:13">
      <c r="K2023" s="219" t="s">
        <v>3630</v>
      </c>
      <c r="L2023" s="219" t="s">
        <v>3628</v>
      </c>
      <c r="M2023" s="219">
        <v>3000</v>
      </c>
    </row>
    <row r="2024" spans="11:13">
      <c r="K2024" s="219" t="s">
        <v>3631</v>
      </c>
      <c r="L2024" s="219" t="s">
        <v>3632</v>
      </c>
      <c r="M2024" s="219">
        <v>649</v>
      </c>
    </row>
    <row r="2025" spans="11:13">
      <c r="K2025" s="219" t="s">
        <v>3633</v>
      </c>
      <c r="L2025" s="219" t="s">
        <v>3632</v>
      </c>
      <c r="M2025" s="219">
        <v>1297</v>
      </c>
    </row>
    <row r="2026" spans="11:13">
      <c r="K2026" s="219" t="s">
        <v>3634</v>
      </c>
      <c r="L2026" s="219" t="s">
        <v>3635</v>
      </c>
      <c r="M2026" s="219">
        <v>1500</v>
      </c>
    </row>
    <row r="2027" spans="11:13">
      <c r="K2027" s="219" t="s">
        <v>3636</v>
      </c>
      <c r="L2027" s="219" t="s">
        <v>3637</v>
      </c>
      <c r="M2027" s="219">
        <v>1100</v>
      </c>
    </row>
    <row r="2028" spans="11:13">
      <c r="K2028" s="219" t="s">
        <v>3638</v>
      </c>
      <c r="L2028" s="219" t="s">
        <v>3639</v>
      </c>
      <c r="M2028" s="219">
        <v>3000</v>
      </c>
    </row>
    <row r="2029" spans="11:13">
      <c r="K2029" s="219" t="s">
        <v>3640</v>
      </c>
      <c r="L2029" s="219" t="s">
        <v>3641</v>
      </c>
      <c r="M2029" s="219">
        <v>1000</v>
      </c>
    </row>
    <row r="2030" spans="11:13">
      <c r="K2030" s="219" t="s">
        <v>3642</v>
      </c>
      <c r="L2030" s="219" t="s">
        <v>3643</v>
      </c>
      <c r="M2030" s="219">
        <v>1500</v>
      </c>
    </row>
    <row r="2031" spans="11:13">
      <c r="K2031" s="219" t="s">
        <v>3644</v>
      </c>
      <c r="L2031" s="219" t="s">
        <v>3643</v>
      </c>
      <c r="M2031" s="219">
        <v>2000</v>
      </c>
    </row>
    <row r="2032" spans="11:13">
      <c r="K2032" s="219" t="s">
        <v>3645</v>
      </c>
      <c r="L2032" s="219" t="s">
        <v>3646</v>
      </c>
      <c r="M2032" s="219">
        <v>3000</v>
      </c>
    </row>
    <row r="2033" spans="11:13">
      <c r="K2033" s="219" t="s">
        <v>3647</v>
      </c>
      <c r="L2033" s="219" t="s">
        <v>3648</v>
      </c>
      <c r="M2033" s="219">
        <v>3000</v>
      </c>
    </row>
    <row r="2034" spans="11:13">
      <c r="K2034" s="219" t="s">
        <v>3649</v>
      </c>
      <c r="L2034" s="219" t="s">
        <v>3650</v>
      </c>
      <c r="M2034" s="219">
        <v>1500</v>
      </c>
    </row>
    <row r="2035" spans="11:13">
      <c r="K2035" s="219" t="s">
        <v>3651</v>
      </c>
      <c r="L2035" s="219" t="s">
        <v>3652</v>
      </c>
      <c r="M2035" s="219">
        <v>950</v>
      </c>
    </row>
    <row r="2036" spans="11:13">
      <c r="K2036" s="219" t="s">
        <v>3653</v>
      </c>
      <c r="L2036" s="219" t="s">
        <v>3654</v>
      </c>
      <c r="M2036" s="219">
        <v>1425</v>
      </c>
    </row>
    <row r="2037" spans="11:13">
      <c r="K2037" s="219" t="s">
        <v>3655</v>
      </c>
      <c r="L2037" s="219" t="s">
        <v>3656</v>
      </c>
      <c r="M2037" s="219">
        <v>1900</v>
      </c>
    </row>
    <row r="2038" spans="11:13">
      <c r="K2038" s="219" t="s">
        <v>3657</v>
      </c>
      <c r="L2038" s="219" t="s">
        <v>3658</v>
      </c>
      <c r="M2038" s="219">
        <v>2850</v>
      </c>
    </row>
    <row r="2039" spans="11:13">
      <c r="K2039" s="219" t="s">
        <v>3659</v>
      </c>
      <c r="L2039" s="219" t="s">
        <v>3660</v>
      </c>
      <c r="M2039" s="219">
        <v>2400</v>
      </c>
    </row>
    <row r="2040" spans="11:13">
      <c r="K2040" s="219" t="s">
        <v>3661</v>
      </c>
      <c r="L2040" s="219" t="s">
        <v>3662</v>
      </c>
      <c r="M2040" s="219">
        <v>900</v>
      </c>
    </row>
    <row r="2041" spans="11:13">
      <c r="K2041" s="219" t="s">
        <v>3663</v>
      </c>
      <c r="L2041" s="219" t="s">
        <v>3664</v>
      </c>
      <c r="M2041" s="219">
        <v>1350</v>
      </c>
    </row>
    <row r="2042" spans="11:13">
      <c r="K2042" s="219" t="s">
        <v>3665</v>
      </c>
      <c r="L2042" s="219" t="s">
        <v>3666</v>
      </c>
      <c r="M2042" s="219">
        <v>1800</v>
      </c>
    </row>
    <row r="2043" spans="11:13">
      <c r="K2043" s="219" t="s">
        <v>3667</v>
      </c>
      <c r="L2043" s="219" t="s">
        <v>3668</v>
      </c>
      <c r="M2043" s="219">
        <v>950</v>
      </c>
    </row>
    <row r="2044" spans="11:13">
      <c r="K2044" s="219" t="s">
        <v>3669</v>
      </c>
      <c r="L2044" s="219" t="s">
        <v>3668</v>
      </c>
      <c r="M2044" s="219">
        <v>1425</v>
      </c>
    </row>
    <row r="2045" spans="11:13">
      <c r="K2045" s="219" t="s">
        <v>3670</v>
      </c>
      <c r="L2045" s="219" t="s">
        <v>3668</v>
      </c>
      <c r="M2045" s="219">
        <v>1900</v>
      </c>
    </row>
    <row r="2046" spans="11:13">
      <c r="K2046" s="219" t="s">
        <v>3671</v>
      </c>
      <c r="L2046" s="219" t="s">
        <v>3672</v>
      </c>
      <c r="M2046" s="219">
        <v>1000</v>
      </c>
    </row>
    <row r="2047" spans="11:13">
      <c r="K2047" s="219" t="s">
        <v>3673</v>
      </c>
      <c r="L2047" s="219" t="s">
        <v>3672</v>
      </c>
      <c r="M2047" s="219">
        <v>1500</v>
      </c>
    </row>
    <row r="2048" spans="11:13">
      <c r="K2048" s="219" t="s">
        <v>3674</v>
      </c>
      <c r="L2048" s="219" t="s">
        <v>3672</v>
      </c>
      <c r="M2048" s="219">
        <v>2000</v>
      </c>
    </row>
    <row r="2049" spans="11:13">
      <c r="K2049" s="219" t="s">
        <v>3675</v>
      </c>
      <c r="L2049" s="219" t="s">
        <v>3672</v>
      </c>
      <c r="M2049" s="219">
        <v>3000</v>
      </c>
    </row>
    <row r="2050" spans="11:13">
      <c r="K2050" s="219" t="s">
        <v>3676</v>
      </c>
      <c r="L2050" s="219" t="s">
        <v>3677</v>
      </c>
      <c r="M2050" s="219">
        <v>1000</v>
      </c>
    </row>
    <row r="2051" spans="11:13">
      <c r="K2051" s="219" t="s">
        <v>3678</v>
      </c>
      <c r="L2051" s="219" t="s">
        <v>3677</v>
      </c>
      <c r="M2051" s="219">
        <v>1500</v>
      </c>
    </row>
    <row r="2052" spans="11:13">
      <c r="K2052" s="219" t="s">
        <v>3679</v>
      </c>
      <c r="L2052" s="219" t="s">
        <v>3677</v>
      </c>
      <c r="M2052" s="219">
        <v>2000</v>
      </c>
    </row>
    <row r="2053" spans="11:13">
      <c r="K2053" s="219" t="s">
        <v>3680</v>
      </c>
      <c r="L2053" s="219" t="s">
        <v>3681</v>
      </c>
      <c r="M2053" s="219">
        <v>1000</v>
      </c>
    </row>
    <row r="2054" spans="11:13">
      <c r="K2054" s="219" t="s">
        <v>3682</v>
      </c>
      <c r="L2054" s="219" t="s">
        <v>3683</v>
      </c>
      <c r="M2054" s="219">
        <v>1000</v>
      </c>
    </row>
    <row r="2055" spans="11:13">
      <c r="K2055" s="219" t="s">
        <v>3684</v>
      </c>
      <c r="L2055" s="219" t="s">
        <v>3685</v>
      </c>
      <c r="M2055" s="219">
        <v>1500</v>
      </c>
    </row>
    <row r="2056" spans="11:13">
      <c r="K2056" s="219" t="s">
        <v>3686</v>
      </c>
      <c r="L2056" s="219" t="s">
        <v>3687</v>
      </c>
      <c r="M2056" s="219">
        <v>1700</v>
      </c>
    </row>
    <row r="2057" spans="11:13">
      <c r="K2057" s="219" t="s">
        <v>3688</v>
      </c>
      <c r="L2057" s="219" t="s">
        <v>3687</v>
      </c>
      <c r="M2057" s="219">
        <v>2125</v>
      </c>
    </row>
    <row r="2058" spans="11:13">
      <c r="K2058" s="219" t="s">
        <v>3689</v>
      </c>
      <c r="L2058" s="219" t="s">
        <v>3690</v>
      </c>
      <c r="M2058" s="219">
        <v>1140</v>
      </c>
    </row>
    <row r="2059" spans="11:13">
      <c r="K2059" s="219" t="s">
        <v>3691</v>
      </c>
      <c r="L2059" s="219" t="s">
        <v>3692</v>
      </c>
      <c r="M2059" s="219">
        <v>1900</v>
      </c>
    </row>
    <row r="2060" spans="11:13">
      <c r="K2060" s="219" t="s">
        <v>3693</v>
      </c>
      <c r="L2060" s="219" t="s">
        <v>3694</v>
      </c>
      <c r="M2060" s="219">
        <v>780</v>
      </c>
    </row>
    <row r="2061" spans="11:13">
      <c r="K2061" s="219" t="s">
        <v>3695</v>
      </c>
      <c r="L2061" s="219" t="s">
        <v>3694</v>
      </c>
      <c r="M2061" s="219">
        <v>1160</v>
      </c>
    </row>
    <row r="2062" spans="11:13">
      <c r="K2062" s="219" t="s">
        <v>3696</v>
      </c>
      <c r="L2062" s="219" t="s">
        <v>3697</v>
      </c>
      <c r="M2062" s="219">
        <v>1000</v>
      </c>
    </row>
    <row r="2063" spans="11:13">
      <c r="K2063" s="219" t="s">
        <v>3698</v>
      </c>
      <c r="L2063" s="219" t="s">
        <v>3697</v>
      </c>
      <c r="M2063" s="219">
        <v>1500</v>
      </c>
    </row>
    <row r="2064" spans="11:13">
      <c r="K2064" s="219" t="s">
        <v>3699</v>
      </c>
      <c r="L2064" s="219" t="s">
        <v>3697</v>
      </c>
      <c r="M2064" s="219">
        <v>2000</v>
      </c>
    </row>
    <row r="2065" spans="11:13">
      <c r="K2065" s="219" t="s">
        <v>3700</v>
      </c>
      <c r="L2065" s="219" t="s">
        <v>3701</v>
      </c>
      <c r="M2065" s="219">
        <v>900</v>
      </c>
    </row>
    <row r="2066" spans="11:13">
      <c r="K2066" s="219" t="s">
        <v>3702</v>
      </c>
      <c r="L2066" s="219" t="s">
        <v>3701</v>
      </c>
      <c r="M2066" s="219">
        <v>1350</v>
      </c>
    </row>
    <row r="2067" spans="11:13">
      <c r="K2067" s="219" t="s">
        <v>3703</v>
      </c>
      <c r="L2067" s="219" t="s">
        <v>3701</v>
      </c>
      <c r="M2067" s="219">
        <v>1800</v>
      </c>
    </row>
    <row r="2068" spans="11:13">
      <c r="K2068" s="219" t="s">
        <v>3704</v>
      </c>
      <c r="L2068" s="219" t="s">
        <v>3705</v>
      </c>
      <c r="M2068" s="219">
        <v>1600</v>
      </c>
    </row>
    <row r="2069" spans="11:13">
      <c r="K2069" s="219" t="s">
        <v>3706</v>
      </c>
      <c r="L2069" s="219" t="s">
        <v>3705</v>
      </c>
      <c r="M2069" s="219">
        <v>2000</v>
      </c>
    </row>
    <row r="2070" spans="11:13">
      <c r="K2070" s="219" t="s">
        <v>3707</v>
      </c>
      <c r="L2070" s="219" t="s">
        <v>3705</v>
      </c>
      <c r="M2070" s="219">
        <v>2400</v>
      </c>
    </row>
    <row r="2071" spans="11:13">
      <c r="K2071" s="219" t="s">
        <v>3708</v>
      </c>
      <c r="L2071" s="219" t="s">
        <v>3705</v>
      </c>
      <c r="M2071" s="219">
        <v>3200</v>
      </c>
    </row>
    <row r="2072" spans="11:13">
      <c r="K2072" s="219" t="s">
        <v>3709</v>
      </c>
      <c r="L2072" s="219" t="s">
        <v>3705</v>
      </c>
      <c r="M2072" s="219">
        <v>4000</v>
      </c>
    </row>
    <row r="2073" spans="11:13">
      <c r="K2073" s="219" t="s">
        <v>3710</v>
      </c>
      <c r="L2073" s="219" t="s">
        <v>3711</v>
      </c>
      <c r="M2073" s="219">
        <v>1700</v>
      </c>
    </row>
    <row r="2074" spans="11:13">
      <c r="K2074" s="219" t="s">
        <v>3712</v>
      </c>
      <c r="L2074" s="219" t="s">
        <v>3713</v>
      </c>
      <c r="M2074" s="219">
        <v>2550</v>
      </c>
    </row>
    <row r="2075" spans="11:13">
      <c r="K2075" s="219" t="s">
        <v>3714</v>
      </c>
      <c r="L2075" s="219" t="s">
        <v>3715</v>
      </c>
      <c r="M2075" s="219">
        <v>2250</v>
      </c>
    </row>
    <row r="2076" spans="11:13">
      <c r="K2076" s="219" t="s">
        <v>3716</v>
      </c>
      <c r="L2076" s="219" t="s">
        <v>3715</v>
      </c>
      <c r="M2076" s="219">
        <v>4500</v>
      </c>
    </row>
    <row r="2077" spans="11:13">
      <c r="K2077" s="219" t="s">
        <v>3717</v>
      </c>
      <c r="L2077" s="219" t="s">
        <v>3718</v>
      </c>
      <c r="M2077" s="219">
        <v>2400</v>
      </c>
    </row>
    <row r="2078" spans="11:13">
      <c r="K2078" s="219" t="s">
        <v>3719</v>
      </c>
      <c r="L2078" s="219" t="s">
        <v>3718</v>
      </c>
      <c r="M2078" s="219">
        <v>4000</v>
      </c>
    </row>
    <row r="2079" spans="11:13">
      <c r="K2079" s="219" t="s">
        <v>3720</v>
      </c>
      <c r="L2079" s="219" t="s">
        <v>3721</v>
      </c>
      <c r="M2079" s="219">
        <v>2850</v>
      </c>
    </row>
    <row r="2080" spans="11:13">
      <c r="K2080" s="219" t="s">
        <v>3722</v>
      </c>
      <c r="L2080" s="219" t="s">
        <v>3721</v>
      </c>
      <c r="M2080" s="219">
        <v>4750</v>
      </c>
    </row>
    <row r="2081" spans="11:13">
      <c r="K2081" s="219" t="s">
        <v>3723</v>
      </c>
      <c r="L2081" s="219" t="s">
        <v>3724</v>
      </c>
      <c r="M2081" s="219">
        <v>1000</v>
      </c>
    </row>
    <row r="2082" spans="11:13">
      <c r="K2082" s="219" t="s">
        <v>3725</v>
      </c>
      <c r="L2082" s="219" t="s">
        <v>3724</v>
      </c>
      <c r="M2082" s="219">
        <v>1500</v>
      </c>
    </row>
    <row r="2083" spans="11:13">
      <c r="K2083" s="219" t="s">
        <v>3726</v>
      </c>
      <c r="L2083" s="219" t="s">
        <v>3724</v>
      </c>
      <c r="M2083" s="219">
        <v>2000</v>
      </c>
    </row>
    <row r="2084" spans="11:13">
      <c r="K2084" s="219" t="s">
        <v>3727</v>
      </c>
      <c r="L2084" s="219" t="s">
        <v>3724</v>
      </c>
      <c r="M2084" s="219">
        <v>3000</v>
      </c>
    </row>
    <row r="2085" spans="11:13">
      <c r="K2085" s="219" t="s">
        <v>3728</v>
      </c>
      <c r="L2085" s="219" t="s">
        <v>3724</v>
      </c>
      <c r="M2085" s="219">
        <v>5000</v>
      </c>
    </row>
    <row r="2086" spans="11:13">
      <c r="K2086" s="219" t="s">
        <v>3729</v>
      </c>
      <c r="L2086" s="219" t="s">
        <v>3730</v>
      </c>
      <c r="M2086" s="219">
        <v>2200</v>
      </c>
    </row>
    <row r="2087" spans="11:13">
      <c r="K2087" s="219" t="s">
        <v>3731</v>
      </c>
      <c r="L2087" s="219" t="s">
        <v>3732</v>
      </c>
      <c r="M2087" s="219">
        <v>2000</v>
      </c>
    </row>
    <row r="2088" spans="11:13">
      <c r="K2088" s="219" t="s">
        <v>3733</v>
      </c>
      <c r="L2088" s="219" t="s">
        <v>3732</v>
      </c>
      <c r="M2088" s="219">
        <v>3000</v>
      </c>
    </row>
    <row r="2089" spans="11:13">
      <c r="K2089" s="219" t="s">
        <v>3734</v>
      </c>
      <c r="L2089" s="219" t="s">
        <v>3735</v>
      </c>
      <c r="M2089" s="219">
        <v>2000</v>
      </c>
    </row>
    <row r="2090" spans="11:13">
      <c r="K2090" s="219" t="s">
        <v>3736</v>
      </c>
      <c r="L2090" s="219" t="s">
        <v>3735</v>
      </c>
      <c r="M2090" s="219">
        <v>3000</v>
      </c>
    </row>
    <row r="2091" spans="11:13">
      <c r="K2091" s="219" t="s">
        <v>3737</v>
      </c>
      <c r="L2091" s="219" t="s">
        <v>3738</v>
      </c>
      <c r="M2091" s="219">
        <v>1425</v>
      </c>
    </row>
    <row r="2092" spans="11:13">
      <c r="K2092" s="219" t="s">
        <v>3739</v>
      </c>
      <c r="L2092" s="219" t="s">
        <v>3738</v>
      </c>
      <c r="M2092" s="219">
        <v>1900</v>
      </c>
    </row>
    <row r="2093" spans="11:13">
      <c r="K2093" s="219" t="s">
        <v>3740</v>
      </c>
      <c r="L2093" s="219" t="s">
        <v>3738</v>
      </c>
      <c r="M2093" s="219">
        <v>2375</v>
      </c>
    </row>
    <row r="2094" spans="11:13">
      <c r="K2094" s="219" t="s">
        <v>3741</v>
      </c>
      <c r="L2094" s="219" t="s">
        <v>3738</v>
      </c>
      <c r="M2094" s="219">
        <v>2850</v>
      </c>
    </row>
    <row r="2095" spans="11:13">
      <c r="K2095" s="219" t="s">
        <v>3742</v>
      </c>
      <c r="L2095" s="219" t="s">
        <v>3743</v>
      </c>
      <c r="M2095" s="219">
        <v>1567.5</v>
      </c>
    </row>
    <row r="2096" spans="11:13">
      <c r="K2096" s="219" t="s">
        <v>3744</v>
      </c>
      <c r="L2096" s="219" t="s">
        <v>3743</v>
      </c>
      <c r="M2096" s="219">
        <v>1662.5</v>
      </c>
    </row>
    <row r="2097" spans="11:13">
      <c r="K2097" s="219" t="s">
        <v>3745</v>
      </c>
      <c r="L2097" s="219" t="s">
        <v>3746</v>
      </c>
      <c r="M2097" s="219">
        <v>2850</v>
      </c>
    </row>
    <row r="2098" spans="11:13">
      <c r="K2098" s="219" t="s">
        <v>3747</v>
      </c>
      <c r="L2098" s="219" t="s">
        <v>3748</v>
      </c>
      <c r="M2098" s="219">
        <v>1800</v>
      </c>
    </row>
    <row r="2099" spans="11:13">
      <c r="K2099" s="219" t="s">
        <v>3749</v>
      </c>
      <c r="L2099" s="219" t="s">
        <v>3748</v>
      </c>
      <c r="M2099" s="219">
        <v>2250</v>
      </c>
    </row>
    <row r="2100" spans="11:13">
      <c r="K2100" s="219" t="s">
        <v>3750</v>
      </c>
      <c r="L2100" s="219" t="s">
        <v>3748</v>
      </c>
      <c r="M2100" s="219">
        <v>2700</v>
      </c>
    </row>
    <row r="2101" spans="11:13">
      <c r="K2101" s="219" t="s">
        <v>3751</v>
      </c>
      <c r="L2101" s="219" t="s">
        <v>3748</v>
      </c>
      <c r="M2101" s="219">
        <v>3600</v>
      </c>
    </row>
    <row r="2102" spans="11:13">
      <c r="K2102" s="219" t="s">
        <v>3752</v>
      </c>
      <c r="L2102" s="219" t="s">
        <v>3748</v>
      </c>
      <c r="M2102" s="219">
        <v>4500</v>
      </c>
    </row>
    <row r="2103" spans="11:13">
      <c r="K2103" s="219" t="s">
        <v>3753</v>
      </c>
      <c r="L2103" s="219" t="s">
        <v>3754</v>
      </c>
      <c r="M2103" s="219">
        <v>1900</v>
      </c>
    </row>
    <row r="2104" spans="11:13">
      <c r="K2104" s="219" t="s">
        <v>3755</v>
      </c>
      <c r="L2104" s="219" t="s">
        <v>3754</v>
      </c>
      <c r="M2104" s="219">
        <v>2375</v>
      </c>
    </row>
    <row r="2105" spans="11:13">
      <c r="K2105" s="219" t="s">
        <v>3756</v>
      </c>
      <c r="L2105" s="219" t="s">
        <v>3754</v>
      </c>
      <c r="M2105" s="219">
        <v>3325</v>
      </c>
    </row>
    <row r="2106" spans="11:13">
      <c r="K2106" s="219" t="s">
        <v>3757</v>
      </c>
      <c r="L2106" s="219" t="s">
        <v>3754</v>
      </c>
      <c r="M2106" s="219">
        <v>4275</v>
      </c>
    </row>
    <row r="2107" spans="11:13">
      <c r="K2107" s="219" t="s">
        <v>3758</v>
      </c>
      <c r="L2107" s="219" t="s">
        <v>3754</v>
      </c>
      <c r="M2107" s="219">
        <v>5225</v>
      </c>
    </row>
    <row r="2108" spans="11:13">
      <c r="K2108" s="219" t="s">
        <v>3759</v>
      </c>
      <c r="L2108" s="219" t="s">
        <v>3760</v>
      </c>
      <c r="M2108" s="219">
        <v>1800</v>
      </c>
    </row>
    <row r="2109" spans="11:13">
      <c r="K2109" s="219" t="s">
        <v>3761</v>
      </c>
      <c r="L2109" s="219" t="s">
        <v>3760</v>
      </c>
      <c r="M2109" s="219">
        <v>2700</v>
      </c>
    </row>
    <row r="2110" spans="11:13">
      <c r="K2110" s="219" t="s">
        <v>3762</v>
      </c>
      <c r="L2110" s="219" t="s">
        <v>3763</v>
      </c>
      <c r="M2110" s="219">
        <v>2568</v>
      </c>
    </row>
    <row r="2111" spans="11:13">
      <c r="K2111" s="219" t="s">
        <v>3764</v>
      </c>
      <c r="L2111" s="219" t="s">
        <v>3765</v>
      </c>
      <c r="M2111" s="219">
        <v>2568</v>
      </c>
    </row>
    <row r="2112" spans="11:13">
      <c r="K2112" s="219" t="s">
        <v>3766</v>
      </c>
      <c r="L2112" s="219" t="s">
        <v>3767</v>
      </c>
      <c r="M2112" s="219">
        <v>2568</v>
      </c>
    </row>
    <row r="2113" spans="11:13">
      <c r="K2113" s="219" t="s">
        <v>3768</v>
      </c>
      <c r="L2113" s="219" t="s">
        <v>3769</v>
      </c>
      <c r="M2113" s="219">
        <v>2568</v>
      </c>
    </row>
    <row r="2114" spans="11:13">
      <c r="K2114" s="219" t="s">
        <v>3770</v>
      </c>
      <c r="L2114" s="219" t="s">
        <v>3771</v>
      </c>
      <c r="M2114" s="219">
        <v>2568</v>
      </c>
    </row>
    <row r="2115" spans="11:13">
      <c r="K2115" s="219" t="s">
        <v>3772</v>
      </c>
      <c r="L2115" s="219" t="s">
        <v>3773</v>
      </c>
      <c r="M2115" s="219">
        <v>2568</v>
      </c>
    </row>
    <row r="2116" spans="11:13">
      <c r="K2116" s="219" t="s">
        <v>3774</v>
      </c>
      <c r="L2116" s="219" t="s">
        <v>3775</v>
      </c>
      <c r="M2116" s="219">
        <v>2568</v>
      </c>
    </row>
    <row r="2117" spans="11:13">
      <c r="K2117" s="219" t="s">
        <v>3776</v>
      </c>
      <c r="L2117" s="219" t="s">
        <v>3777</v>
      </c>
      <c r="M2117" s="219">
        <v>2568</v>
      </c>
    </row>
    <row r="2118" spans="11:13">
      <c r="K2118" s="219" t="s">
        <v>3778</v>
      </c>
      <c r="L2118" s="219" t="s">
        <v>3779</v>
      </c>
      <c r="M2118" s="219">
        <v>12190</v>
      </c>
    </row>
    <row r="2119" spans="11:13">
      <c r="K2119" s="219" t="s">
        <v>3780</v>
      </c>
      <c r="L2119" s="219" t="s">
        <v>3781</v>
      </c>
      <c r="M2119" s="219">
        <v>12190</v>
      </c>
    </row>
    <row r="2120" spans="11:13">
      <c r="K2120" s="219" t="s">
        <v>3782</v>
      </c>
      <c r="L2120" s="219" t="s">
        <v>3783</v>
      </c>
      <c r="M2120" s="219">
        <v>8315</v>
      </c>
    </row>
    <row r="2121" spans="11:13">
      <c r="K2121" s="219" t="s">
        <v>3784</v>
      </c>
      <c r="L2121" s="219" t="s">
        <v>3785</v>
      </c>
      <c r="M2121" s="219">
        <v>8315</v>
      </c>
    </row>
    <row r="2122" spans="11:13">
      <c r="K2122" s="219" t="s">
        <v>3786</v>
      </c>
      <c r="L2122" s="219" t="s">
        <v>3787</v>
      </c>
      <c r="M2122" s="219">
        <v>950</v>
      </c>
    </row>
    <row r="2123" spans="11:13">
      <c r="K2123" s="219" t="s">
        <v>3788</v>
      </c>
      <c r="L2123" s="219" t="s">
        <v>3787</v>
      </c>
      <c r="M2123" s="219">
        <v>1425</v>
      </c>
    </row>
    <row r="2124" spans="11:13">
      <c r="K2124" s="219" t="s">
        <v>3789</v>
      </c>
      <c r="L2124" s="219" t="s">
        <v>3787</v>
      </c>
      <c r="M2124" s="219">
        <v>1900</v>
      </c>
    </row>
    <row r="2125" spans="11:13">
      <c r="K2125" s="219" t="s">
        <v>3790</v>
      </c>
      <c r="L2125" s="219" t="s">
        <v>3791</v>
      </c>
      <c r="M2125" s="219">
        <v>2850</v>
      </c>
    </row>
    <row r="2126" spans="11:13">
      <c r="K2126" s="219" t="s">
        <v>3792</v>
      </c>
      <c r="L2126" s="219" t="s">
        <v>3793</v>
      </c>
      <c r="M2126" s="219">
        <v>900</v>
      </c>
    </row>
    <row r="2127" spans="11:13">
      <c r="K2127" s="219" t="s">
        <v>3794</v>
      </c>
      <c r="L2127" s="219" t="s">
        <v>3793</v>
      </c>
      <c r="M2127" s="219">
        <v>2000</v>
      </c>
    </row>
    <row r="2128" spans="11:13">
      <c r="K2128" s="219" t="s">
        <v>3795</v>
      </c>
      <c r="L2128" s="219" t="s">
        <v>3796</v>
      </c>
      <c r="M2128" s="219">
        <v>2000</v>
      </c>
    </row>
    <row r="2129" spans="11:13">
      <c r="K2129" s="219" t="s">
        <v>3797</v>
      </c>
      <c r="L2129" s="219" t="s">
        <v>3796</v>
      </c>
      <c r="M2129" s="219">
        <v>3000</v>
      </c>
    </row>
    <row r="2130" spans="11:13">
      <c r="K2130" s="219" t="s">
        <v>3798</v>
      </c>
      <c r="L2130" s="219" t="s">
        <v>3799</v>
      </c>
      <c r="M2130" s="219">
        <v>1000</v>
      </c>
    </row>
    <row r="2131" spans="11:13">
      <c r="K2131" s="219" t="s">
        <v>3800</v>
      </c>
      <c r="L2131" s="219" t="s">
        <v>3799</v>
      </c>
      <c r="M2131" s="219">
        <v>1500</v>
      </c>
    </row>
    <row r="2132" spans="11:13">
      <c r="K2132" s="219" t="s">
        <v>3801</v>
      </c>
      <c r="L2132" s="219" t="s">
        <v>3802</v>
      </c>
      <c r="M2132" s="219">
        <v>2000</v>
      </c>
    </row>
    <row r="2133" spans="11:13">
      <c r="K2133" s="219" t="s">
        <v>3803</v>
      </c>
      <c r="L2133" s="219" t="s">
        <v>3804</v>
      </c>
      <c r="M2133" s="219">
        <v>1500</v>
      </c>
    </row>
    <row r="2134" spans="11:13">
      <c r="K2134" s="219" t="s">
        <v>3805</v>
      </c>
      <c r="L2134" s="219" t="s">
        <v>3804</v>
      </c>
      <c r="M2134" s="219">
        <v>2000</v>
      </c>
    </row>
    <row r="2135" spans="11:13">
      <c r="K2135" s="219" t="s">
        <v>3806</v>
      </c>
      <c r="L2135" s="219" t="s">
        <v>3804</v>
      </c>
      <c r="M2135" s="219">
        <v>3000</v>
      </c>
    </row>
    <row r="2136" spans="11:13">
      <c r="K2136" s="219" t="s">
        <v>3807</v>
      </c>
      <c r="L2136" s="219" t="s">
        <v>3808</v>
      </c>
      <c r="M2136" s="219">
        <v>1260</v>
      </c>
    </row>
    <row r="2137" spans="11:13">
      <c r="K2137" s="219" t="s">
        <v>3809</v>
      </c>
      <c r="L2137" s="219" t="s">
        <v>3808</v>
      </c>
      <c r="M2137" s="219">
        <v>1780</v>
      </c>
    </row>
    <row r="2138" spans="11:13">
      <c r="K2138" s="219" t="s">
        <v>3810</v>
      </c>
      <c r="L2138" s="219" t="s">
        <v>3808</v>
      </c>
      <c r="M2138" s="219">
        <v>2230</v>
      </c>
    </row>
    <row r="2139" spans="11:13">
      <c r="K2139" s="219" t="s">
        <v>3811</v>
      </c>
      <c r="L2139" s="219" t="s">
        <v>3812</v>
      </c>
      <c r="M2139" s="219">
        <v>1200</v>
      </c>
    </row>
    <row r="2140" spans="11:13">
      <c r="K2140" s="219" t="s">
        <v>3813</v>
      </c>
      <c r="L2140" s="219" t="s">
        <v>3814</v>
      </c>
      <c r="M2140" s="219">
        <v>3000</v>
      </c>
    </row>
    <row r="2141" spans="11:13">
      <c r="K2141" s="219" t="s">
        <v>3815</v>
      </c>
      <c r="L2141" s="219" t="s">
        <v>3816</v>
      </c>
      <c r="M2141" s="219">
        <v>2090</v>
      </c>
    </row>
    <row r="2142" spans="11:13">
      <c r="K2142" s="219" t="s">
        <v>3817</v>
      </c>
      <c r="L2142" s="219" t="s">
        <v>3818</v>
      </c>
      <c r="M2142" s="219">
        <v>3090</v>
      </c>
    </row>
    <row r="2143" spans="11:13">
      <c r="K2143" s="219" t="s">
        <v>3819</v>
      </c>
      <c r="L2143" s="219" t="s">
        <v>3820</v>
      </c>
      <c r="M2143" s="219">
        <v>2700</v>
      </c>
    </row>
    <row r="2144" spans="11:13">
      <c r="K2144" s="219" t="s">
        <v>3821</v>
      </c>
      <c r="L2144" s="219" t="s">
        <v>3822</v>
      </c>
      <c r="M2144" s="219">
        <v>2700</v>
      </c>
    </row>
    <row r="2145" spans="11:13">
      <c r="K2145" s="219" t="s">
        <v>3823</v>
      </c>
      <c r="L2145" s="219" t="s">
        <v>3824</v>
      </c>
      <c r="M2145" s="219">
        <v>2700</v>
      </c>
    </row>
    <row r="2146" spans="11:13">
      <c r="K2146" s="219" t="s">
        <v>3825</v>
      </c>
      <c r="L2146" s="219" t="s">
        <v>3826</v>
      </c>
      <c r="M2146" s="219">
        <v>1500</v>
      </c>
    </row>
    <row r="2147" spans="11:13">
      <c r="K2147" s="219" t="s">
        <v>3827</v>
      </c>
      <c r="L2147" s="219" t="s">
        <v>3826</v>
      </c>
      <c r="M2147" s="219">
        <v>2000</v>
      </c>
    </row>
    <row r="2148" spans="11:13">
      <c r="K2148" s="219" t="s">
        <v>3828</v>
      </c>
      <c r="L2148" s="219" t="s">
        <v>3826</v>
      </c>
      <c r="M2148" s="219">
        <v>2500</v>
      </c>
    </row>
    <row r="2149" spans="11:13">
      <c r="K2149" s="219" t="s">
        <v>3829</v>
      </c>
      <c r="L2149" s="219" t="s">
        <v>3826</v>
      </c>
      <c r="M2149" s="219">
        <v>3000</v>
      </c>
    </row>
    <row r="2150" spans="11:13">
      <c r="K2150" s="219" t="s">
        <v>3830</v>
      </c>
      <c r="L2150" s="219" t="s">
        <v>3831</v>
      </c>
      <c r="M2150" s="219">
        <v>1800</v>
      </c>
    </row>
    <row r="2151" spans="11:13">
      <c r="K2151" s="219" t="s">
        <v>3832</v>
      </c>
      <c r="L2151" s="219" t="s">
        <v>3831</v>
      </c>
      <c r="M2151" s="219">
        <v>3200</v>
      </c>
    </row>
    <row r="2152" spans="11:13">
      <c r="K2152" s="219" t="s">
        <v>3833</v>
      </c>
      <c r="L2152" s="219" t="s">
        <v>3834</v>
      </c>
      <c r="M2152" s="219">
        <v>2000</v>
      </c>
    </row>
    <row r="2153" spans="11:13">
      <c r="K2153" s="219" t="s">
        <v>3835</v>
      </c>
      <c r="L2153" s="219" t="s">
        <v>3834</v>
      </c>
      <c r="M2153" s="219">
        <v>3000</v>
      </c>
    </row>
    <row r="2154" spans="11:13">
      <c r="K2154" s="219" t="s">
        <v>3836</v>
      </c>
      <c r="L2154" s="219" t="s">
        <v>3837</v>
      </c>
      <c r="M2154" s="219">
        <v>2778</v>
      </c>
    </row>
    <row r="2155" spans="11:13">
      <c r="K2155" s="219" t="s">
        <v>3838</v>
      </c>
      <c r="L2155" s="219" t="s">
        <v>3839</v>
      </c>
      <c r="M2155" s="219">
        <v>3000</v>
      </c>
    </row>
    <row r="2156" spans="11:13">
      <c r="K2156" s="219" t="s">
        <v>3840</v>
      </c>
      <c r="L2156" s="219" t="s">
        <v>3837</v>
      </c>
      <c r="M2156" s="219">
        <v>4200</v>
      </c>
    </row>
    <row r="2157" spans="11:13">
      <c r="K2157" s="219" t="s">
        <v>3841</v>
      </c>
      <c r="L2157" s="219" t="s">
        <v>3842</v>
      </c>
      <c r="M2157" s="219">
        <v>3000</v>
      </c>
    </row>
    <row r="2158" spans="11:13">
      <c r="K2158" s="219" t="s">
        <v>3843</v>
      </c>
      <c r="L2158" s="219" t="s">
        <v>3844</v>
      </c>
      <c r="M2158" s="219">
        <v>3000</v>
      </c>
    </row>
    <row r="2159" spans="11:13">
      <c r="K2159" s="219" t="s">
        <v>3845</v>
      </c>
      <c r="L2159" s="219" t="s">
        <v>3846</v>
      </c>
      <c r="M2159" s="219">
        <v>1000</v>
      </c>
    </row>
    <row r="2160" spans="11:13">
      <c r="K2160" s="219" t="s">
        <v>3847</v>
      </c>
      <c r="L2160" s="219" t="s">
        <v>3846</v>
      </c>
      <c r="M2160" s="219">
        <v>2000</v>
      </c>
    </row>
    <row r="2161" spans="11:13">
      <c r="K2161" s="219" t="s">
        <v>3848</v>
      </c>
      <c r="L2161" s="219" t="s">
        <v>3849</v>
      </c>
      <c r="M2161" s="219">
        <v>2000</v>
      </c>
    </row>
    <row r="2162" spans="11:13">
      <c r="K2162" s="219" t="s">
        <v>3850</v>
      </c>
      <c r="L2162" s="219" t="s">
        <v>3851</v>
      </c>
      <c r="M2162" s="219">
        <v>3300</v>
      </c>
    </row>
    <row r="2163" spans="11:13">
      <c r="K2163" s="219" t="s">
        <v>3852</v>
      </c>
      <c r="L2163" s="219" t="s">
        <v>3853</v>
      </c>
      <c r="M2163" s="219">
        <v>3300</v>
      </c>
    </row>
    <row r="2164" spans="11:13">
      <c r="K2164" s="219" t="s">
        <v>3854</v>
      </c>
      <c r="L2164" s="219" t="s">
        <v>3855</v>
      </c>
      <c r="M2164" s="219">
        <v>450</v>
      </c>
    </row>
    <row r="2165" spans="11:13">
      <c r="K2165" s="219" t="s">
        <v>3856</v>
      </c>
      <c r="L2165" s="219" t="s">
        <v>3857</v>
      </c>
      <c r="M2165" s="219">
        <v>1000</v>
      </c>
    </row>
    <row r="2166" spans="11:13">
      <c r="K2166" s="219" t="s">
        <v>3858</v>
      </c>
      <c r="L2166" s="219" t="s">
        <v>3857</v>
      </c>
      <c r="M2166" s="219">
        <v>1500</v>
      </c>
    </row>
    <row r="2167" spans="11:13">
      <c r="K2167" s="219" t="s">
        <v>3859</v>
      </c>
      <c r="L2167" s="219" t="s">
        <v>3857</v>
      </c>
      <c r="M2167" s="219">
        <v>2000</v>
      </c>
    </row>
    <row r="2168" spans="11:13">
      <c r="K2168" s="219" t="s">
        <v>3860</v>
      </c>
      <c r="L2168" s="219" t="s">
        <v>3857</v>
      </c>
      <c r="M2168" s="219">
        <v>2500</v>
      </c>
    </row>
    <row r="2169" spans="11:13">
      <c r="K2169" s="219" t="s">
        <v>3861</v>
      </c>
      <c r="L2169" s="219" t="s">
        <v>3857</v>
      </c>
      <c r="M2169" s="219">
        <v>3000</v>
      </c>
    </row>
    <row r="2170" spans="11:13">
      <c r="K2170" s="219" t="s">
        <v>3862</v>
      </c>
      <c r="L2170" s="219" t="s">
        <v>3863</v>
      </c>
      <c r="M2170" s="219">
        <v>1425</v>
      </c>
    </row>
    <row r="2171" spans="11:13">
      <c r="K2171" s="219" t="s">
        <v>3864</v>
      </c>
      <c r="L2171" s="219" t="s">
        <v>3863</v>
      </c>
      <c r="M2171" s="219">
        <v>1900</v>
      </c>
    </row>
    <row r="2172" spans="11:13">
      <c r="K2172" s="219" t="s">
        <v>3865</v>
      </c>
      <c r="L2172" s="219" t="s">
        <v>3863</v>
      </c>
      <c r="M2172" s="219">
        <v>2850</v>
      </c>
    </row>
    <row r="2173" spans="11:13">
      <c r="K2173" s="219" t="s">
        <v>3866</v>
      </c>
      <c r="L2173" s="219" t="s">
        <v>3863</v>
      </c>
      <c r="M2173" s="219">
        <v>4750</v>
      </c>
    </row>
    <row r="2174" spans="11:13">
      <c r="K2174" s="219" t="s">
        <v>3867</v>
      </c>
      <c r="L2174" s="219" t="s">
        <v>3868</v>
      </c>
      <c r="M2174" s="219">
        <v>950</v>
      </c>
    </row>
    <row r="2175" spans="11:13">
      <c r="K2175" s="219" t="s">
        <v>3869</v>
      </c>
      <c r="L2175" s="219" t="s">
        <v>3868</v>
      </c>
      <c r="M2175" s="219">
        <v>1900</v>
      </c>
    </row>
    <row r="2176" spans="11:13">
      <c r="K2176" s="219" t="s">
        <v>3870</v>
      </c>
      <c r="L2176" s="219" t="s">
        <v>3871</v>
      </c>
      <c r="M2176" s="219">
        <v>900</v>
      </c>
    </row>
    <row r="2177" spans="11:13">
      <c r="K2177" s="219" t="s">
        <v>3872</v>
      </c>
      <c r="L2177" s="219" t="s">
        <v>3873</v>
      </c>
      <c r="M2177" s="219">
        <v>1200</v>
      </c>
    </row>
    <row r="2178" spans="11:13">
      <c r="K2178" s="219" t="s">
        <v>3874</v>
      </c>
      <c r="L2178" s="219" t="s">
        <v>3875</v>
      </c>
      <c r="M2178" s="219">
        <v>2000</v>
      </c>
    </row>
    <row r="2179" spans="11:13">
      <c r="K2179" s="219" t="s">
        <v>3876</v>
      </c>
      <c r="L2179" s="219" t="s">
        <v>3877</v>
      </c>
      <c r="M2179" s="219">
        <v>2778</v>
      </c>
    </row>
    <row r="2180" spans="11:13">
      <c r="K2180" s="219" t="s">
        <v>3878</v>
      </c>
      <c r="L2180" s="219" t="s">
        <v>3879</v>
      </c>
      <c r="M2180" s="219">
        <v>1650</v>
      </c>
    </row>
    <row r="2181" spans="11:13">
      <c r="K2181" s="219" t="s">
        <v>3880</v>
      </c>
      <c r="L2181" s="219" t="s">
        <v>3879</v>
      </c>
      <c r="M2181" s="219">
        <v>1800</v>
      </c>
    </row>
    <row r="2182" spans="11:13">
      <c r="K2182" s="219" t="s">
        <v>3881</v>
      </c>
      <c r="L2182" s="219" t="s">
        <v>3879</v>
      </c>
      <c r="M2182" s="219">
        <v>2350</v>
      </c>
    </row>
    <row r="2183" spans="11:13">
      <c r="K2183" s="219" t="s">
        <v>3882</v>
      </c>
      <c r="L2183" s="219" t="s">
        <v>3879</v>
      </c>
      <c r="M2183" s="219">
        <v>3000</v>
      </c>
    </row>
    <row r="2184" spans="11:13">
      <c r="K2184" s="219" t="s">
        <v>3883</v>
      </c>
      <c r="L2184" s="219" t="s">
        <v>3884</v>
      </c>
      <c r="M2184" s="219">
        <v>3900</v>
      </c>
    </row>
    <row r="2185" spans="11:13">
      <c r="K2185" s="219" t="s">
        <v>3885</v>
      </c>
      <c r="L2185" s="219" t="s">
        <v>3884</v>
      </c>
      <c r="M2185" s="219">
        <v>5000</v>
      </c>
    </row>
    <row r="2186" spans="11:13">
      <c r="K2186" s="219" t="s">
        <v>3886</v>
      </c>
      <c r="L2186" s="219" t="s">
        <v>3887</v>
      </c>
      <c r="M2186" s="219">
        <v>1400</v>
      </c>
    </row>
    <row r="2187" spans="11:13">
      <c r="K2187" s="219" t="s">
        <v>3888</v>
      </c>
      <c r="L2187" s="219" t="s">
        <v>3889</v>
      </c>
      <c r="M2187" s="219">
        <v>1850</v>
      </c>
    </row>
    <row r="2188" spans="11:13">
      <c r="K2188" s="219" t="s">
        <v>3890</v>
      </c>
      <c r="L2188" s="219" t="s">
        <v>3889</v>
      </c>
      <c r="M2188" s="219">
        <v>2250</v>
      </c>
    </row>
    <row r="2189" spans="11:13">
      <c r="K2189" s="219" t="s">
        <v>3891</v>
      </c>
      <c r="L2189" s="219" t="s">
        <v>3889</v>
      </c>
      <c r="M2189" s="219">
        <v>2950</v>
      </c>
    </row>
    <row r="2190" spans="11:13">
      <c r="K2190" s="219" t="s">
        <v>3892</v>
      </c>
      <c r="L2190" s="219" t="s">
        <v>3889</v>
      </c>
      <c r="M2190" s="219">
        <v>3350</v>
      </c>
    </row>
    <row r="2191" spans="11:13">
      <c r="K2191" s="219" t="s">
        <v>3893</v>
      </c>
      <c r="L2191" s="219" t="s">
        <v>3894</v>
      </c>
      <c r="M2191" s="219">
        <v>1500</v>
      </c>
    </row>
    <row r="2192" spans="11:13">
      <c r="K2192" s="219" t="s">
        <v>3895</v>
      </c>
      <c r="L2192" s="219" t="s">
        <v>3894</v>
      </c>
      <c r="M2192" s="219">
        <v>2000</v>
      </c>
    </row>
    <row r="2193" spans="11:13">
      <c r="K2193" s="219" t="s">
        <v>3896</v>
      </c>
      <c r="L2193" s="219" t="s">
        <v>3894</v>
      </c>
      <c r="M2193" s="219">
        <v>2500</v>
      </c>
    </row>
    <row r="2194" spans="11:13">
      <c r="K2194" s="219" t="s">
        <v>3897</v>
      </c>
      <c r="L2194" s="219" t="s">
        <v>3894</v>
      </c>
      <c r="M2194" s="219">
        <v>3000</v>
      </c>
    </row>
    <row r="2195" spans="11:13">
      <c r="K2195" s="219" t="s">
        <v>3898</v>
      </c>
      <c r="L2195" s="219" t="s">
        <v>3894</v>
      </c>
      <c r="M2195" s="219">
        <v>3500</v>
      </c>
    </row>
    <row r="2196" spans="11:13">
      <c r="K2196" s="219" t="s">
        <v>3899</v>
      </c>
      <c r="L2196" s="219" t="s">
        <v>3900</v>
      </c>
      <c r="M2196" s="219">
        <v>950</v>
      </c>
    </row>
    <row r="2197" spans="11:13">
      <c r="K2197" s="219" t="s">
        <v>3901</v>
      </c>
      <c r="L2197" s="219" t="s">
        <v>3900</v>
      </c>
      <c r="M2197" s="219">
        <v>1900</v>
      </c>
    </row>
    <row r="2198" spans="11:13">
      <c r="K2198" s="219" t="s">
        <v>3902</v>
      </c>
      <c r="L2198" s="219" t="s">
        <v>3900</v>
      </c>
      <c r="M2198" s="219">
        <v>2850</v>
      </c>
    </row>
    <row r="2199" spans="11:13">
      <c r="K2199" s="219" t="s">
        <v>3903</v>
      </c>
      <c r="L2199" s="219" t="s">
        <v>3900</v>
      </c>
      <c r="M2199" s="219">
        <v>3800</v>
      </c>
    </row>
    <row r="2200" spans="11:13">
      <c r="K2200" s="219" t="s">
        <v>3904</v>
      </c>
      <c r="L2200" s="219" t="s">
        <v>3900</v>
      </c>
      <c r="M2200" s="219">
        <v>4750</v>
      </c>
    </row>
    <row r="2201" spans="11:13">
      <c r="K2201" s="219" t="s">
        <v>3905</v>
      </c>
      <c r="L2201" s="219" t="s">
        <v>3906</v>
      </c>
      <c r="M2201" s="219">
        <v>1900</v>
      </c>
    </row>
    <row r="2202" spans="11:13">
      <c r="K2202" s="219" t="s">
        <v>3907</v>
      </c>
      <c r="L2202" s="219" t="s">
        <v>3906</v>
      </c>
      <c r="M2202" s="219">
        <v>2850</v>
      </c>
    </row>
    <row r="2203" spans="11:13">
      <c r="K2203" s="219" t="s">
        <v>3908</v>
      </c>
      <c r="L2203" s="219" t="s">
        <v>3906</v>
      </c>
      <c r="M2203" s="219">
        <v>4750</v>
      </c>
    </row>
    <row r="2204" spans="11:13">
      <c r="K2204" s="219" t="s">
        <v>3909</v>
      </c>
      <c r="L2204" s="219" t="s">
        <v>3910</v>
      </c>
      <c r="M2204" s="219">
        <v>3150</v>
      </c>
    </row>
    <row r="2205" spans="11:13">
      <c r="K2205" s="219" t="s">
        <v>3911</v>
      </c>
      <c r="L2205" s="219" t="s">
        <v>3910</v>
      </c>
      <c r="M2205" s="219">
        <v>3600</v>
      </c>
    </row>
    <row r="2206" spans="11:13">
      <c r="K2206" s="219" t="s">
        <v>3912</v>
      </c>
      <c r="L2206" s="219" t="s">
        <v>3910</v>
      </c>
      <c r="M2206" s="219">
        <v>4500</v>
      </c>
    </row>
    <row r="2207" spans="11:13">
      <c r="K2207" s="219" t="s">
        <v>3913</v>
      </c>
      <c r="L2207" s="219" t="s">
        <v>3914</v>
      </c>
      <c r="M2207" s="219">
        <v>1800</v>
      </c>
    </row>
    <row r="2208" spans="11:13">
      <c r="K2208" s="219" t="s">
        <v>3915</v>
      </c>
      <c r="L2208" s="219" t="s">
        <v>3914</v>
      </c>
      <c r="M2208" s="219">
        <v>2250</v>
      </c>
    </row>
    <row r="2209" spans="11:13">
      <c r="K2209" s="219" t="s">
        <v>3916</v>
      </c>
      <c r="L2209" s="219" t="s">
        <v>3914</v>
      </c>
      <c r="M2209" s="219">
        <v>2700</v>
      </c>
    </row>
    <row r="2210" spans="11:13">
      <c r="K2210" s="219" t="s">
        <v>3917</v>
      </c>
      <c r="L2210" s="219" t="s">
        <v>3918</v>
      </c>
      <c r="M2210" s="219">
        <v>3600</v>
      </c>
    </row>
    <row r="2211" spans="11:13">
      <c r="K2211" s="219" t="s">
        <v>3919</v>
      </c>
      <c r="L2211" s="219" t="s">
        <v>3918</v>
      </c>
      <c r="M2211" s="219">
        <v>4500</v>
      </c>
    </row>
    <row r="2212" spans="11:13">
      <c r="K2212" s="219" t="s">
        <v>3920</v>
      </c>
      <c r="L2212" s="219" t="s">
        <v>3921</v>
      </c>
      <c r="M2212" s="219">
        <v>3000</v>
      </c>
    </row>
    <row r="2213" spans="11:13">
      <c r="K2213" s="219" t="s">
        <v>3922</v>
      </c>
      <c r="L2213" s="219" t="s">
        <v>3923</v>
      </c>
      <c r="M2213" s="219">
        <v>950</v>
      </c>
    </row>
    <row r="2214" spans="11:13">
      <c r="K2214" s="219" t="s">
        <v>3924</v>
      </c>
      <c r="L2214" s="219" t="s">
        <v>3923</v>
      </c>
      <c r="M2214" s="219">
        <v>1425</v>
      </c>
    </row>
    <row r="2215" spans="11:13">
      <c r="K2215" s="219" t="s">
        <v>3925</v>
      </c>
      <c r="L2215" s="219" t="s">
        <v>3926</v>
      </c>
      <c r="M2215" s="219">
        <v>1900</v>
      </c>
    </row>
    <row r="2216" spans="11:13">
      <c r="K2216" s="219" t="s">
        <v>3927</v>
      </c>
      <c r="L2216" s="219" t="s">
        <v>3926</v>
      </c>
      <c r="M2216" s="219">
        <v>2375</v>
      </c>
    </row>
    <row r="2217" spans="11:13">
      <c r="K2217" s="219" t="s">
        <v>3928</v>
      </c>
      <c r="L2217" s="219" t="s">
        <v>3926</v>
      </c>
      <c r="M2217" s="219">
        <v>2850</v>
      </c>
    </row>
    <row r="2218" spans="11:13">
      <c r="K2218" s="219" t="s">
        <v>3929</v>
      </c>
      <c r="L2218" s="219" t="s">
        <v>3926</v>
      </c>
      <c r="M2218" s="219">
        <v>3800</v>
      </c>
    </row>
    <row r="2219" spans="11:13">
      <c r="K2219" s="219" t="s">
        <v>3930</v>
      </c>
      <c r="L2219" s="219" t="s">
        <v>3926</v>
      </c>
      <c r="M2219" s="219">
        <v>4750</v>
      </c>
    </row>
    <row r="2220" spans="11:13">
      <c r="K2220" s="219" t="s">
        <v>3931</v>
      </c>
      <c r="L2220" s="219" t="s">
        <v>3932</v>
      </c>
      <c r="M2220" s="219">
        <v>2700</v>
      </c>
    </row>
    <row r="2221" spans="11:13">
      <c r="K2221" s="219" t="s">
        <v>3933</v>
      </c>
      <c r="L2221" s="219" t="s">
        <v>3934</v>
      </c>
      <c r="M2221" s="219">
        <v>2850</v>
      </c>
    </row>
    <row r="2222" spans="11:13">
      <c r="K2222" s="219" t="s">
        <v>3935</v>
      </c>
      <c r="L2222" s="219" t="s">
        <v>3936</v>
      </c>
      <c r="M2222" s="219">
        <v>2700</v>
      </c>
    </row>
    <row r="2223" spans="11:13">
      <c r="K2223" s="219" t="s">
        <v>3937</v>
      </c>
      <c r="L2223" s="219" t="s">
        <v>3936</v>
      </c>
      <c r="M2223" s="219">
        <v>3600</v>
      </c>
    </row>
    <row r="2224" spans="11:13">
      <c r="K2224" s="219" t="s">
        <v>3938</v>
      </c>
      <c r="L2224" s="219" t="s">
        <v>3936</v>
      </c>
      <c r="M2224" s="219">
        <v>4500</v>
      </c>
    </row>
    <row r="2225" spans="11:13">
      <c r="K2225" s="219" t="s">
        <v>3939</v>
      </c>
      <c r="L2225" s="219" t="s">
        <v>3940</v>
      </c>
      <c r="M2225" s="219">
        <v>900</v>
      </c>
    </row>
    <row r="2226" spans="11:13">
      <c r="K2226" s="219" t="s">
        <v>3941</v>
      </c>
      <c r="L2226" s="219" t="s">
        <v>3940</v>
      </c>
      <c r="M2226" s="219">
        <v>1350</v>
      </c>
    </row>
    <row r="2227" spans="11:13">
      <c r="K2227" s="219" t="s">
        <v>3942</v>
      </c>
      <c r="L2227" s="219" t="s">
        <v>3940</v>
      </c>
      <c r="M2227" s="219">
        <v>1800</v>
      </c>
    </row>
    <row r="2228" spans="11:13">
      <c r="K2228" s="219" t="s">
        <v>3943</v>
      </c>
      <c r="L2228" s="219" t="s">
        <v>3940</v>
      </c>
      <c r="M2228" s="219">
        <v>2250</v>
      </c>
    </row>
    <row r="2229" spans="11:13">
      <c r="K2229" s="219" t="s">
        <v>3944</v>
      </c>
      <c r="L2229" s="219" t="s">
        <v>3945</v>
      </c>
      <c r="M2229" s="219">
        <v>2700</v>
      </c>
    </row>
    <row r="2230" spans="11:13">
      <c r="K2230" s="219" t="s">
        <v>3946</v>
      </c>
      <c r="L2230" s="219" t="s">
        <v>3947</v>
      </c>
      <c r="M2230" s="219">
        <v>3600</v>
      </c>
    </row>
    <row r="2231" spans="11:13">
      <c r="K2231" s="219" t="s">
        <v>3948</v>
      </c>
      <c r="L2231" s="219" t="s">
        <v>3947</v>
      </c>
      <c r="M2231" s="219">
        <v>4500</v>
      </c>
    </row>
    <row r="2232" spans="11:13">
      <c r="K2232" s="219" t="s">
        <v>3949</v>
      </c>
      <c r="L2232" s="219" t="s">
        <v>3950</v>
      </c>
      <c r="M2232" s="219">
        <v>2700</v>
      </c>
    </row>
    <row r="2233" spans="11:13">
      <c r="K2233" s="219" t="s">
        <v>3951</v>
      </c>
      <c r="L2233" s="219" t="s">
        <v>3952</v>
      </c>
      <c r="M2233" s="219">
        <v>1275</v>
      </c>
    </row>
    <row r="2234" spans="11:13">
      <c r="K2234" s="219" t="s">
        <v>3953</v>
      </c>
      <c r="L2234" s="219" t="s">
        <v>3952</v>
      </c>
      <c r="M2234" s="219">
        <v>1700</v>
      </c>
    </row>
    <row r="2235" spans="11:13">
      <c r="K2235" s="219" t="s">
        <v>3954</v>
      </c>
      <c r="L2235" s="219" t="s">
        <v>3952</v>
      </c>
      <c r="M2235" s="219">
        <v>2125</v>
      </c>
    </row>
    <row r="2236" spans="11:13">
      <c r="K2236" s="219" t="s">
        <v>3955</v>
      </c>
      <c r="L2236" s="219" t="s">
        <v>3952</v>
      </c>
      <c r="M2236" s="219">
        <v>2550</v>
      </c>
    </row>
    <row r="2237" spans="11:13">
      <c r="K2237" s="219" t="s">
        <v>3956</v>
      </c>
      <c r="L2237" s="219" t="s">
        <v>3957</v>
      </c>
      <c r="M2237" s="219">
        <v>3500</v>
      </c>
    </row>
    <row r="2238" spans="11:13">
      <c r="K2238" s="219" t="s">
        <v>3958</v>
      </c>
      <c r="L2238" s="219" t="s">
        <v>3957</v>
      </c>
      <c r="M2238" s="219">
        <v>5000</v>
      </c>
    </row>
    <row r="2239" spans="11:13">
      <c r="K2239" s="219" t="s">
        <v>3959</v>
      </c>
      <c r="L2239" s="219" t="s">
        <v>3960</v>
      </c>
      <c r="M2239" s="219">
        <v>900</v>
      </c>
    </row>
    <row r="2240" spans="11:13">
      <c r="K2240" s="219" t="s">
        <v>3961</v>
      </c>
      <c r="L2240" s="219" t="s">
        <v>3960</v>
      </c>
      <c r="M2240" s="219">
        <v>1350</v>
      </c>
    </row>
    <row r="2241" spans="11:13">
      <c r="K2241" s="219" t="s">
        <v>3962</v>
      </c>
      <c r="L2241" s="219" t="s">
        <v>3960</v>
      </c>
      <c r="M2241" s="219">
        <v>1800</v>
      </c>
    </row>
    <row r="2242" spans="11:13">
      <c r="K2242" s="219" t="s">
        <v>3963</v>
      </c>
      <c r="L2242" s="219" t="s">
        <v>3960</v>
      </c>
      <c r="M2242" s="219">
        <v>2250</v>
      </c>
    </row>
    <row r="2243" spans="11:13">
      <c r="K2243" s="219" t="s">
        <v>3964</v>
      </c>
      <c r="L2243" s="219" t="s">
        <v>3960</v>
      </c>
      <c r="M2243" s="219">
        <v>2700</v>
      </c>
    </row>
    <row r="2244" spans="11:13">
      <c r="K2244" s="219" t="s">
        <v>3965</v>
      </c>
      <c r="L2244" s="219" t="s">
        <v>3960</v>
      </c>
      <c r="M2244" s="219">
        <v>3600</v>
      </c>
    </row>
    <row r="2245" spans="11:13">
      <c r="K2245" s="219" t="s">
        <v>3966</v>
      </c>
      <c r="L2245" s="219" t="s">
        <v>3960</v>
      </c>
      <c r="M2245" s="219">
        <v>4500</v>
      </c>
    </row>
    <row r="2246" spans="11:13">
      <c r="K2246" s="219" t="s">
        <v>3967</v>
      </c>
      <c r="L2246" s="219" t="s">
        <v>3968</v>
      </c>
      <c r="M2246" s="219">
        <v>2500</v>
      </c>
    </row>
    <row r="2247" spans="11:13">
      <c r="K2247" s="219" t="s">
        <v>3969</v>
      </c>
      <c r="L2247" s="219" t="s">
        <v>3968</v>
      </c>
      <c r="M2247" s="219">
        <v>3000</v>
      </c>
    </row>
    <row r="2248" spans="11:13">
      <c r="K2248" s="219" t="s">
        <v>3970</v>
      </c>
      <c r="L2248" s="219" t="s">
        <v>3968</v>
      </c>
      <c r="M2248" s="219">
        <v>5000</v>
      </c>
    </row>
    <row r="2249" spans="11:13">
      <c r="K2249" s="219" t="s">
        <v>3971</v>
      </c>
      <c r="L2249" s="219" t="s">
        <v>3972</v>
      </c>
      <c r="M2249" s="219">
        <v>1700</v>
      </c>
    </row>
    <row r="2250" spans="11:13">
      <c r="K2250" s="219" t="s">
        <v>3973</v>
      </c>
      <c r="L2250" s="219" t="s">
        <v>3972</v>
      </c>
      <c r="M2250" s="219">
        <v>2550</v>
      </c>
    </row>
    <row r="2251" spans="11:13">
      <c r="K2251" s="219" t="s">
        <v>3974</v>
      </c>
      <c r="L2251" s="219" t="s">
        <v>3975</v>
      </c>
      <c r="M2251" s="219">
        <v>2550</v>
      </c>
    </row>
    <row r="2252" spans="11:13">
      <c r="K2252" s="219" t="s">
        <v>3976</v>
      </c>
      <c r="L2252" s="219" t="s">
        <v>3977</v>
      </c>
      <c r="M2252" s="219">
        <v>2000</v>
      </c>
    </row>
    <row r="2253" spans="11:13">
      <c r="K2253" s="219" t="s">
        <v>3978</v>
      </c>
      <c r="L2253" s="219" t="s">
        <v>3979</v>
      </c>
      <c r="M2253" s="219">
        <v>3000</v>
      </c>
    </row>
    <row r="2254" spans="11:13">
      <c r="K2254" s="219" t="s">
        <v>3980</v>
      </c>
      <c r="L2254" s="219" t="s">
        <v>3981</v>
      </c>
      <c r="M2254" s="219">
        <v>2296</v>
      </c>
    </row>
    <row r="2255" spans="11:13">
      <c r="K2255" s="219" t="s">
        <v>3982</v>
      </c>
      <c r="L2255" s="219" t="s">
        <v>3983</v>
      </c>
      <c r="M2255" s="219">
        <v>3333</v>
      </c>
    </row>
    <row r="2256" spans="11:13">
      <c r="K2256" s="219" t="s">
        <v>3984</v>
      </c>
      <c r="L2256" s="219" t="s">
        <v>3985</v>
      </c>
      <c r="M2256" s="219">
        <v>900</v>
      </c>
    </row>
    <row r="2257" spans="11:13">
      <c r="K2257" s="219" t="s">
        <v>3986</v>
      </c>
      <c r="L2257" s="219" t="s">
        <v>3985</v>
      </c>
      <c r="M2257" s="219">
        <v>1350</v>
      </c>
    </row>
    <row r="2258" spans="11:13">
      <c r="K2258" s="219" t="s">
        <v>3987</v>
      </c>
      <c r="L2258" s="219" t="s">
        <v>3985</v>
      </c>
      <c r="M2258" s="219">
        <v>1800</v>
      </c>
    </row>
    <row r="2259" spans="11:13">
      <c r="K2259" s="219" t="s">
        <v>3988</v>
      </c>
      <c r="L2259" s="219" t="s">
        <v>3989</v>
      </c>
      <c r="M2259" s="219">
        <v>1500</v>
      </c>
    </row>
    <row r="2260" spans="11:13">
      <c r="K2260" s="219" t="s">
        <v>3990</v>
      </c>
      <c r="L2260" s="219" t="s">
        <v>3989</v>
      </c>
      <c r="M2260" s="219">
        <v>2000</v>
      </c>
    </row>
    <row r="2261" spans="11:13">
      <c r="K2261" s="219" t="s">
        <v>3991</v>
      </c>
      <c r="L2261" s="219" t="s">
        <v>3989</v>
      </c>
      <c r="M2261" s="219">
        <v>3000</v>
      </c>
    </row>
    <row r="2262" spans="11:13">
      <c r="K2262" s="219" t="s">
        <v>3992</v>
      </c>
      <c r="L2262" s="219" t="s">
        <v>3989</v>
      </c>
      <c r="M2262" s="219">
        <v>5000</v>
      </c>
    </row>
    <row r="2263" spans="11:13">
      <c r="K2263" s="219" t="s">
        <v>3993</v>
      </c>
      <c r="L2263" s="219" t="s">
        <v>3994</v>
      </c>
      <c r="M2263" s="219">
        <v>3000</v>
      </c>
    </row>
    <row r="2264" spans="11:13">
      <c r="K2264" s="219" t="s">
        <v>3995</v>
      </c>
      <c r="L2264" s="219" t="s">
        <v>3994</v>
      </c>
      <c r="M2264" s="219">
        <v>4000</v>
      </c>
    </row>
    <row r="2265" spans="11:13">
      <c r="K2265" s="219" t="s">
        <v>3996</v>
      </c>
      <c r="L2265" s="219" t="s">
        <v>3994</v>
      </c>
      <c r="M2265" s="219">
        <v>5000</v>
      </c>
    </row>
    <row r="2266" spans="11:13">
      <c r="K2266" s="219" t="s">
        <v>3997</v>
      </c>
      <c r="L2266" s="219" t="s">
        <v>3998</v>
      </c>
      <c r="M2266" s="219">
        <v>5000</v>
      </c>
    </row>
    <row r="2267" spans="11:13">
      <c r="K2267" s="219" t="s">
        <v>3999</v>
      </c>
      <c r="L2267" s="219" t="s">
        <v>4000</v>
      </c>
      <c r="M2267" s="219">
        <v>1900</v>
      </c>
    </row>
    <row r="2268" spans="11:13">
      <c r="K2268" s="219" t="s">
        <v>4001</v>
      </c>
      <c r="L2268" s="219" t="s">
        <v>4002</v>
      </c>
      <c r="M2268" s="219">
        <v>2850</v>
      </c>
    </row>
    <row r="2269" spans="11:13">
      <c r="K2269" s="219" t="s">
        <v>4003</v>
      </c>
      <c r="L2269" s="219" t="s">
        <v>4002</v>
      </c>
      <c r="M2269" s="219">
        <v>3325</v>
      </c>
    </row>
    <row r="2270" spans="11:13">
      <c r="K2270" s="219" t="s">
        <v>4004</v>
      </c>
      <c r="L2270" s="219" t="s">
        <v>4002</v>
      </c>
      <c r="M2270" s="219">
        <v>4750</v>
      </c>
    </row>
    <row r="2271" spans="11:13">
      <c r="K2271" s="219" t="s">
        <v>4005</v>
      </c>
      <c r="L2271" s="219" t="s">
        <v>4006</v>
      </c>
      <c r="M2271" s="219">
        <v>1000</v>
      </c>
    </row>
    <row r="2272" spans="11:13">
      <c r="K2272" s="219" t="s">
        <v>4007</v>
      </c>
      <c r="L2272" s="219" t="s">
        <v>4006</v>
      </c>
      <c r="M2272" s="219">
        <v>1500</v>
      </c>
    </row>
    <row r="2273" spans="11:13">
      <c r="K2273" s="219" t="s">
        <v>4008</v>
      </c>
      <c r="L2273" s="219" t="s">
        <v>4009</v>
      </c>
      <c r="M2273" s="219">
        <v>2000</v>
      </c>
    </row>
    <row r="2274" spans="11:13">
      <c r="K2274" s="219" t="s">
        <v>4010</v>
      </c>
      <c r="L2274" s="219" t="s">
        <v>4011</v>
      </c>
      <c r="M2274" s="219">
        <v>950</v>
      </c>
    </row>
    <row r="2275" spans="11:13">
      <c r="K2275" s="219" t="s">
        <v>4012</v>
      </c>
      <c r="L2275" s="219" t="s">
        <v>4011</v>
      </c>
      <c r="M2275" s="219">
        <v>1425</v>
      </c>
    </row>
    <row r="2276" spans="11:13">
      <c r="K2276" s="219" t="s">
        <v>4013</v>
      </c>
      <c r="L2276" s="219" t="s">
        <v>4011</v>
      </c>
      <c r="M2276" s="219">
        <v>1900</v>
      </c>
    </row>
    <row r="2277" spans="11:13">
      <c r="K2277" s="219" t="s">
        <v>4014</v>
      </c>
      <c r="L2277" s="219" t="s">
        <v>4011</v>
      </c>
      <c r="M2277" s="219">
        <v>2375</v>
      </c>
    </row>
    <row r="2278" spans="11:13">
      <c r="K2278" s="219" t="s">
        <v>4015</v>
      </c>
      <c r="L2278" s="219" t="s">
        <v>4011</v>
      </c>
      <c r="M2278" s="219">
        <v>2850</v>
      </c>
    </row>
    <row r="2279" spans="11:13">
      <c r="K2279" s="219" t="s">
        <v>4016</v>
      </c>
      <c r="L2279" s="219" t="s">
        <v>4011</v>
      </c>
      <c r="M2279" s="219">
        <v>4750</v>
      </c>
    </row>
    <row r="2280" spans="11:13">
      <c r="K2280" s="219" t="s">
        <v>4017</v>
      </c>
      <c r="L2280" s="219" t="s">
        <v>4018</v>
      </c>
      <c r="M2280" s="219">
        <v>2000</v>
      </c>
    </row>
    <row r="2281" spans="11:13">
      <c r="K2281" s="219" t="s">
        <v>4019</v>
      </c>
      <c r="L2281" s="219" t="s">
        <v>4018</v>
      </c>
      <c r="M2281" s="219">
        <v>3000</v>
      </c>
    </row>
    <row r="2282" spans="11:13">
      <c r="K2282" s="219" t="s">
        <v>4020</v>
      </c>
      <c r="L2282" s="219" t="s">
        <v>4018</v>
      </c>
      <c r="M2282" s="219">
        <v>5000</v>
      </c>
    </row>
    <row r="2283" spans="11:13">
      <c r="K2283" s="219" t="s">
        <v>4021</v>
      </c>
      <c r="L2283" s="219" t="s">
        <v>4022</v>
      </c>
      <c r="M2283" s="219">
        <v>900</v>
      </c>
    </row>
    <row r="2284" spans="11:13">
      <c r="K2284" s="219" t="s">
        <v>4023</v>
      </c>
      <c r="L2284" s="219" t="s">
        <v>4022</v>
      </c>
      <c r="M2284" s="219">
        <v>1350</v>
      </c>
    </row>
    <row r="2285" spans="11:13">
      <c r="K2285" s="219" t="s">
        <v>4024</v>
      </c>
      <c r="L2285" s="219" t="s">
        <v>4022</v>
      </c>
      <c r="M2285" s="219">
        <v>1800</v>
      </c>
    </row>
    <row r="2286" spans="11:13">
      <c r="K2286" s="219" t="s">
        <v>4025</v>
      </c>
      <c r="L2286" s="219" t="s">
        <v>4022</v>
      </c>
      <c r="M2286" s="219">
        <v>2700</v>
      </c>
    </row>
    <row r="2287" spans="11:13">
      <c r="K2287" s="219" t="s">
        <v>4026</v>
      </c>
      <c r="L2287" s="219" t="s">
        <v>4022</v>
      </c>
      <c r="M2287" s="219">
        <v>4500</v>
      </c>
    </row>
    <row r="2288" spans="11:13">
      <c r="K2288" s="219" t="s">
        <v>4027</v>
      </c>
      <c r="L2288" s="219" t="s">
        <v>4028</v>
      </c>
      <c r="M2288" s="219">
        <v>997.5</v>
      </c>
    </row>
    <row r="2289" spans="11:13">
      <c r="K2289" s="219" t="s">
        <v>4029</v>
      </c>
      <c r="L2289" s="219" t="s">
        <v>4028</v>
      </c>
      <c r="M2289" s="219">
        <v>1330</v>
      </c>
    </row>
    <row r="2290" spans="11:13">
      <c r="K2290" s="219" t="s">
        <v>4030</v>
      </c>
      <c r="L2290" s="219" t="s">
        <v>4028</v>
      </c>
      <c r="M2290" s="219">
        <v>1995</v>
      </c>
    </row>
    <row r="2291" spans="11:13">
      <c r="K2291" s="219" t="s">
        <v>4031</v>
      </c>
      <c r="L2291" s="219" t="s">
        <v>4028</v>
      </c>
      <c r="M2291" s="219">
        <v>2660</v>
      </c>
    </row>
    <row r="2292" spans="11:13">
      <c r="K2292" s="219" t="s">
        <v>4032</v>
      </c>
      <c r="L2292" s="219" t="s">
        <v>4028</v>
      </c>
      <c r="M2292" s="219">
        <v>3230</v>
      </c>
    </row>
    <row r="2293" spans="11:13">
      <c r="K2293" s="219" t="s">
        <v>4033</v>
      </c>
      <c r="L2293" s="219" t="s">
        <v>4034</v>
      </c>
      <c r="M2293" s="219">
        <v>1900</v>
      </c>
    </row>
    <row r="2294" spans="11:13">
      <c r="K2294" s="219" t="s">
        <v>4035</v>
      </c>
      <c r="L2294" s="219" t="s">
        <v>4034</v>
      </c>
      <c r="M2294" s="219">
        <v>2850</v>
      </c>
    </row>
    <row r="2295" spans="11:13">
      <c r="K2295" s="219" t="s">
        <v>4036</v>
      </c>
      <c r="L2295" s="219" t="s">
        <v>4034</v>
      </c>
      <c r="M2295" s="219">
        <v>4750</v>
      </c>
    </row>
    <row r="2296" spans="11:13">
      <c r="K2296" s="219" t="s">
        <v>4037</v>
      </c>
      <c r="L2296" s="219" t="s">
        <v>4038</v>
      </c>
      <c r="M2296" s="219">
        <v>2000</v>
      </c>
    </row>
    <row r="2297" spans="11:13">
      <c r="K2297" s="219" t="s">
        <v>4039</v>
      </c>
      <c r="L2297" s="219" t="s">
        <v>4038</v>
      </c>
      <c r="M2297" s="219">
        <v>3000</v>
      </c>
    </row>
    <row r="2298" spans="11:13">
      <c r="K2298" s="219" t="s">
        <v>4040</v>
      </c>
      <c r="L2298" s="219" t="s">
        <v>4038</v>
      </c>
      <c r="M2298" s="219">
        <v>5000</v>
      </c>
    </row>
    <row r="2299" spans="11:13">
      <c r="K2299" s="219" t="s">
        <v>4041</v>
      </c>
      <c r="L2299" s="219" t="s">
        <v>4042</v>
      </c>
      <c r="M2299" s="219">
        <v>3000</v>
      </c>
    </row>
    <row r="2300" spans="11:13">
      <c r="K2300" s="219" t="s">
        <v>4043</v>
      </c>
      <c r="L2300" s="219" t="s">
        <v>4042</v>
      </c>
      <c r="M2300" s="219">
        <v>5000</v>
      </c>
    </row>
    <row r="2301" spans="11:13">
      <c r="K2301" s="219" t="s">
        <v>4044</v>
      </c>
      <c r="L2301" s="219" t="s">
        <v>4045</v>
      </c>
      <c r="M2301" s="219">
        <v>1045</v>
      </c>
    </row>
    <row r="2302" spans="11:13">
      <c r="K2302" s="219" t="s">
        <v>4046</v>
      </c>
      <c r="L2302" s="219" t="s">
        <v>4045</v>
      </c>
      <c r="M2302" s="219">
        <v>1567.5</v>
      </c>
    </row>
    <row r="2303" spans="11:13">
      <c r="K2303" s="219" t="s">
        <v>4047</v>
      </c>
      <c r="L2303" s="219" t="s">
        <v>4045</v>
      </c>
      <c r="M2303" s="219">
        <v>2090</v>
      </c>
    </row>
    <row r="2304" spans="11:13">
      <c r="K2304" s="219" t="s">
        <v>4048</v>
      </c>
      <c r="L2304" s="219" t="s">
        <v>4045</v>
      </c>
      <c r="M2304" s="219">
        <v>3135</v>
      </c>
    </row>
    <row r="2305" spans="11:13">
      <c r="K2305" s="219" t="s">
        <v>4049</v>
      </c>
      <c r="L2305" s="219" t="s">
        <v>4045</v>
      </c>
      <c r="M2305" s="219">
        <v>5225</v>
      </c>
    </row>
    <row r="2306" spans="11:13">
      <c r="K2306" s="219" t="s">
        <v>4050</v>
      </c>
      <c r="L2306" s="219" t="s">
        <v>4051</v>
      </c>
      <c r="M2306" s="219">
        <v>850</v>
      </c>
    </row>
    <row r="2307" spans="11:13">
      <c r="K2307" s="219" t="s">
        <v>4052</v>
      </c>
      <c r="L2307" s="219" t="s">
        <v>4053</v>
      </c>
      <c r="M2307" s="219">
        <v>1275</v>
      </c>
    </row>
    <row r="2308" spans="11:13">
      <c r="K2308" s="219" t="s">
        <v>4054</v>
      </c>
      <c r="L2308" s="219" t="s">
        <v>4051</v>
      </c>
      <c r="M2308" s="219">
        <v>1700</v>
      </c>
    </row>
    <row r="2309" spans="11:13">
      <c r="K2309" s="219" t="s">
        <v>4055</v>
      </c>
      <c r="L2309" s="219" t="s">
        <v>4053</v>
      </c>
      <c r="M2309" s="219">
        <v>2125</v>
      </c>
    </row>
    <row r="2310" spans="11:13">
      <c r="K2310" s="219" t="s">
        <v>4056</v>
      </c>
      <c r="L2310" s="219" t="s">
        <v>4053</v>
      </c>
      <c r="M2310" s="219">
        <v>2550</v>
      </c>
    </row>
    <row r="2311" spans="11:13">
      <c r="K2311" s="219" t="s">
        <v>4057</v>
      </c>
      <c r="L2311" s="219" t="s">
        <v>4053</v>
      </c>
      <c r="M2311" s="219">
        <v>4250</v>
      </c>
    </row>
    <row r="2312" spans="11:13">
      <c r="K2312" s="219" t="s">
        <v>4058</v>
      </c>
      <c r="L2312" s="219" t="s">
        <v>4059</v>
      </c>
      <c r="M2312" s="219">
        <v>900</v>
      </c>
    </row>
    <row r="2313" spans="11:13">
      <c r="K2313" s="219" t="s">
        <v>4060</v>
      </c>
      <c r="L2313" s="219" t="s">
        <v>4059</v>
      </c>
      <c r="M2313" s="219">
        <v>1350</v>
      </c>
    </row>
    <row r="2314" spans="11:13">
      <c r="K2314" s="219" t="s">
        <v>4061</v>
      </c>
      <c r="L2314" s="219" t="s">
        <v>4059</v>
      </c>
      <c r="M2314" s="219">
        <v>1800</v>
      </c>
    </row>
    <row r="2315" spans="11:13">
      <c r="K2315" s="219" t="s">
        <v>4062</v>
      </c>
      <c r="L2315" s="219" t="s">
        <v>4059</v>
      </c>
      <c r="M2315" s="219">
        <v>2250</v>
      </c>
    </row>
    <row r="2316" spans="11:13">
      <c r="K2316" s="219" t="s">
        <v>4063</v>
      </c>
      <c r="L2316" s="219" t="s">
        <v>4059</v>
      </c>
      <c r="M2316" s="219">
        <v>2700</v>
      </c>
    </row>
    <row r="2317" spans="11:13">
      <c r="K2317" s="219" t="s">
        <v>4064</v>
      </c>
      <c r="L2317" s="219" t="s">
        <v>4065</v>
      </c>
      <c r="M2317" s="219">
        <v>2000</v>
      </c>
    </row>
    <row r="2318" spans="11:13">
      <c r="K2318" s="219" t="s">
        <v>4066</v>
      </c>
      <c r="L2318" s="219" t="s">
        <v>4065</v>
      </c>
      <c r="M2318" s="219">
        <v>3000</v>
      </c>
    </row>
    <row r="2319" spans="11:13">
      <c r="K2319" s="219" t="s">
        <v>4067</v>
      </c>
      <c r="L2319" s="219" t="s">
        <v>4068</v>
      </c>
      <c r="M2319" s="219">
        <v>3000</v>
      </c>
    </row>
    <row r="2320" spans="11:13">
      <c r="K2320" s="219" t="s">
        <v>4069</v>
      </c>
      <c r="L2320" s="219" t="s">
        <v>4070</v>
      </c>
      <c r="M2320" s="219">
        <v>3000</v>
      </c>
    </row>
    <row r="2321" spans="11:13">
      <c r="K2321" s="219" t="s">
        <v>4071</v>
      </c>
      <c r="L2321" s="219" t="s">
        <v>4072</v>
      </c>
      <c r="M2321" s="219">
        <v>5000</v>
      </c>
    </row>
    <row r="2322" spans="11:13">
      <c r="K2322" s="219" t="s">
        <v>4073</v>
      </c>
      <c r="L2322" s="219" t="s">
        <v>4074</v>
      </c>
      <c r="M2322" s="219">
        <v>3000</v>
      </c>
    </row>
    <row r="2323" spans="11:13">
      <c r="K2323" s="219" t="s">
        <v>4075</v>
      </c>
      <c r="L2323" s="219" t="s">
        <v>4074</v>
      </c>
      <c r="M2323" s="219">
        <v>5000</v>
      </c>
    </row>
    <row r="2324" spans="11:13">
      <c r="K2324" s="219" t="s">
        <v>4076</v>
      </c>
      <c r="L2324" s="219" t="s">
        <v>4077</v>
      </c>
      <c r="M2324" s="219">
        <v>2700</v>
      </c>
    </row>
    <row r="2325" spans="11:13">
      <c r="K2325" s="219" t="s">
        <v>4078</v>
      </c>
      <c r="L2325" s="219" t="s">
        <v>4079</v>
      </c>
      <c r="M2325" s="219">
        <v>2400</v>
      </c>
    </row>
    <row r="2326" spans="11:13">
      <c r="K2326" s="219" t="s">
        <v>4080</v>
      </c>
      <c r="L2326" s="219" t="s">
        <v>4079</v>
      </c>
      <c r="M2326" s="219">
        <v>4000</v>
      </c>
    </row>
    <row r="2327" spans="11:13">
      <c r="K2327" s="219" t="s">
        <v>4081</v>
      </c>
      <c r="L2327" s="219" t="s">
        <v>4082</v>
      </c>
      <c r="M2327" s="219">
        <v>1900</v>
      </c>
    </row>
    <row r="2328" spans="11:13">
      <c r="K2328" s="219" t="s">
        <v>4083</v>
      </c>
      <c r="L2328" s="219" t="s">
        <v>4082</v>
      </c>
      <c r="M2328" s="219">
        <v>2850</v>
      </c>
    </row>
    <row r="2329" spans="11:13">
      <c r="K2329" s="219" t="s">
        <v>4084</v>
      </c>
      <c r="L2329" s="219" t="s">
        <v>4085</v>
      </c>
      <c r="M2329" s="219">
        <v>3700</v>
      </c>
    </row>
    <row r="2330" spans="11:13">
      <c r="K2330" s="219" t="s">
        <v>4086</v>
      </c>
      <c r="L2330" s="219" t="s">
        <v>4087</v>
      </c>
      <c r="M2330" s="219">
        <v>3700</v>
      </c>
    </row>
    <row r="2331" spans="11:13">
      <c r="K2331" s="219" t="s">
        <v>4088</v>
      </c>
      <c r="L2331" s="219" t="s">
        <v>4089</v>
      </c>
      <c r="M2331" s="219">
        <v>1800</v>
      </c>
    </row>
    <row r="2332" spans="11:13">
      <c r="K2332" s="219" t="s">
        <v>4090</v>
      </c>
      <c r="L2332" s="219" t="s">
        <v>4089</v>
      </c>
      <c r="M2332" s="219">
        <v>2700</v>
      </c>
    </row>
    <row r="2333" spans="11:13">
      <c r="K2333" s="219" t="s">
        <v>4091</v>
      </c>
      <c r="L2333" s="219" t="s">
        <v>4092</v>
      </c>
      <c r="M2333" s="219">
        <v>1900</v>
      </c>
    </row>
    <row r="2334" spans="11:13">
      <c r="K2334" s="219" t="s">
        <v>4093</v>
      </c>
      <c r="L2334" s="219" t="s">
        <v>4092</v>
      </c>
      <c r="M2334" s="219">
        <v>2375</v>
      </c>
    </row>
    <row r="2335" spans="11:13">
      <c r="K2335" s="219" t="s">
        <v>4094</v>
      </c>
      <c r="L2335" s="219" t="s">
        <v>4095</v>
      </c>
      <c r="M2335" s="219">
        <v>1900</v>
      </c>
    </row>
    <row r="2336" spans="11:13">
      <c r="K2336" s="219" t="s">
        <v>4096</v>
      </c>
      <c r="L2336" s="219" t="s">
        <v>4097</v>
      </c>
      <c r="M2336" s="219">
        <v>2375</v>
      </c>
    </row>
    <row r="2337" spans="11:13">
      <c r="K2337" s="219" t="s">
        <v>4098</v>
      </c>
      <c r="L2337" s="219" t="s">
        <v>4099</v>
      </c>
      <c r="M2337" s="219">
        <v>2850</v>
      </c>
    </row>
    <row r="2338" spans="11:13">
      <c r="K2338" s="219" t="s">
        <v>4100</v>
      </c>
      <c r="L2338" s="219" t="s">
        <v>4101</v>
      </c>
      <c r="M2338" s="219">
        <v>2850</v>
      </c>
    </row>
    <row r="2339" spans="11:13">
      <c r="K2339" s="219" t="s">
        <v>4102</v>
      </c>
      <c r="L2339" s="219" t="s">
        <v>4103</v>
      </c>
      <c r="M2339" s="219">
        <v>2850</v>
      </c>
    </row>
    <row r="2340" spans="11:13">
      <c r="K2340" s="219" t="s">
        <v>4104</v>
      </c>
      <c r="L2340" s="219" t="s">
        <v>4105</v>
      </c>
      <c r="M2340" s="219">
        <v>2850</v>
      </c>
    </row>
    <row r="2341" spans="11:13">
      <c r="K2341" s="219" t="s">
        <v>4106</v>
      </c>
      <c r="L2341" s="219" t="s">
        <v>4107</v>
      </c>
      <c r="M2341" s="219">
        <v>1800</v>
      </c>
    </row>
    <row r="2342" spans="11:13">
      <c r="K2342" s="219" t="s">
        <v>4108</v>
      </c>
      <c r="L2342" s="219" t="s">
        <v>4107</v>
      </c>
      <c r="M2342" s="219">
        <v>2700</v>
      </c>
    </row>
    <row r="2343" spans="11:13">
      <c r="K2343" s="219" t="s">
        <v>4109</v>
      </c>
      <c r="L2343" s="219" t="s">
        <v>4107</v>
      </c>
      <c r="M2343" s="219">
        <v>4500</v>
      </c>
    </row>
    <row r="2344" spans="11:13">
      <c r="K2344" s="219" t="s">
        <v>4110</v>
      </c>
      <c r="L2344" s="219" t="s">
        <v>4111</v>
      </c>
      <c r="M2344" s="219">
        <v>2375</v>
      </c>
    </row>
    <row r="2345" spans="11:13">
      <c r="K2345" s="219" t="s">
        <v>4112</v>
      </c>
      <c r="L2345" s="219" t="s">
        <v>4111</v>
      </c>
      <c r="M2345" s="219">
        <v>2850</v>
      </c>
    </row>
    <row r="2346" spans="11:13">
      <c r="K2346" s="219" t="s">
        <v>4113</v>
      </c>
      <c r="L2346" s="219" t="s">
        <v>4114</v>
      </c>
      <c r="M2346" s="219">
        <v>2700</v>
      </c>
    </row>
    <row r="2347" spans="11:13">
      <c r="K2347" s="219" t="s">
        <v>4115</v>
      </c>
      <c r="L2347" s="219" t="s">
        <v>4114</v>
      </c>
      <c r="M2347" s="219">
        <v>4500</v>
      </c>
    </row>
    <row r="2348" spans="11:13">
      <c r="K2348" s="219" t="s">
        <v>4116</v>
      </c>
      <c r="L2348" s="219" t="s">
        <v>4117</v>
      </c>
      <c r="M2348" s="219">
        <v>2375</v>
      </c>
    </row>
    <row r="2349" spans="11:13">
      <c r="K2349" s="219" t="s">
        <v>4118</v>
      </c>
      <c r="L2349" s="219" t="s">
        <v>4117</v>
      </c>
      <c r="M2349" s="219">
        <v>2850</v>
      </c>
    </row>
    <row r="2350" spans="11:13">
      <c r="K2350" s="219" t="s">
        <v>4119</v>
      </c>
      <c r="L2350" s="219" t="s">
        <v>4120</v>
      </c>
      <c r="M2350" s="219">
        <v>1500</v>
      </c>
    </row>
    <row r="2351" spans="11:13">
      <c r="K2351" s="219" t="s">
        <v>4121</v>
      </c>
      <c r="L2351" s="219" t="s">
        <v>4120</v>
      </c>
      <c r="M2351" s="219">
        <v>2000</v>
      </c>
    </row>
    <row r="2352" spans="11:13">
      <c r="K2352" s="219" t="s">
        <v>4122</v>
      </c>
      <c r="L2352" s="219" t="s">
        <v>4123</v>
      </c>
      <c r="M2352" s="219">
        <v>2850</v>
      </c>
    </row>
    <row r="2353" spans="11:13">
      <c r="K2353" s="219" t="s">
        <v>4124</v>
      </c>
      <c r="L2353" s="219" t="s">
        <v>4125</v>
      </c>
      <c r="M2353" s="219">
        <v>4750</v>
      </c>
    </row>
    <row r="2354" spans="11:13">
      <c r="K2354" s="219" t="s">
        <v>4126</v>
      </c>
      <c r="L2354" s="219" t="s">
        <v>4127</v>
      </c>
      <c r="M2354" s="219">
        <v>3000</v>
      </c>
    </row>
    <row r="2355" spans="11:13">
      <c r="K2355" s="219" t="s">
        <v>4128</v>
      </c>
      <c r="L2355" s="219" t="s">
        <v>4127</v>
      </c>
      <c r="M2355" s="219">
        <v>4000</v>
      </c>
    </row>
    <row r="2356" spans="11:13">
      <c r="K2356" s="219" t="s">
        <v>4129</v>
      </c>
      <c r="L2356" s="219" t="s">
        <v>4127</v>
      </c>
      <c r="M2356" s="219">
        <v>5000</v>
      </c>
    </row>
    <row r="2357" spans="11:13">
      <c r="K2357" s="219" t="s">
        <v>4130</v>
      </c>
      <c r="L2357" s="219" t="s">
        <v>4131</v>
      </c>
      <c r="M2357" s="219">
        <v>3000</v>
      </c>
    </row>
    <row r="2358" spans="11:13">
      <c r="K2358" s="219" t="s">
        <v>4132</v>
      </c>
      <c r="L2358" s="219" t="s">
        <v>4131</v>
      </c>
      <c r="M2358" s="219">
        <v>5000</v>
      </c>
    </row>
    <row r="2359" spans="11:13">
      <c r="K2359" s="219" t="s">
        <v>4133</v>
      </c>
      <c r="L2359" s="219" t="s">
        <v>4134</v>
      </c>
      <c r="M2359" s="219">
        <v>3000</v>
      </c>
    </row>
    <row r="2360" spans="11:13">
      <c r="K2360" s="219" t="s">
        <v>4135</v>
      </c>
      <c r="L2360" s="219" t="s">
        <v>4134</v>
      </c>
      <c r="M2360" s="219">
        <v>4000</v>
      </c>
    </row>
    <row r="2361" spans="11:13">
      <c r="K2361" s="219" t="s">
        <v>4136</v>
      </c>
      <c r="L2361" s="219" t="s">
        <v>4134</v>
      </c>
      <c r="M2361" s="219">
        <v>5000</v>
      </c>
    </row>
    <row r="2362" spans="11:13">
      <c r="K2362" s="219" t="s">
        <v>4137</v>
      </c>
      <c r="L2362" s="219" t="s">
        <v>4138</v>
      </c>
      <c r="M2362" s="219">
        <v>3000</v>
      </c>
    </row>
    <row r="2363" spans="11:13">
      <c r="K2363" s="219" t="s">
        <v>4139</v>
      </c>
      <c r="L2363" s="219" t="s">
        <v>4138</v>
      </c>
      <c r="M2363" s="219">
        <v>5000</v>
      </c>
    </row>
    <row r="2364" spans="11:13">
      <c r="K2364" s="219" t="s">
        <v>4140</v>
      </c>
      <c r="L2364" s="219" t="s">
        <v>4141</v>
      </c>
      <c r="M2364" s="219">
        <v>5500</v>
      </c>
    </row>
    <row r="2365" spans="11:13">
      <c r="K2365" s="219" t="s">
        <v>4142</v>
      </c>
      <c r="L2365" s="219" t="s">
        <v>4141</v>
      </c>
      <c r="M2365" s="219">
        <v>8000</v>
      </c>
    </row>
    <row r="2366" spans="11:13">
      <c r="K2366" s="219" t="s">
        <v>4143</v>
      </c>
      <c r="L2366" s="219" t="s">
        <v>4144</v>
      </c>
      <c r="M2366" s="219">
        <v>2000</v>
      </c>
    </row>
    <row r="2367" spans="11:13">
      <c r="K2367" s="219" t="s">
        <v>4145</v>
      </c>
      <c r="L2367" s="219" t="s">
        <v>4146</v>
      </c>
      <c r="M2367" s="219">
        <v>3000</v>
      </c>
    </row>
    <row r="2368" spans="11:13">
      <c r="K2368" s="219" t="s">
        <v>4147</v>
      </c>
      <c r="L2368" s="219" t="s">
        <v>4148</v>
      </c>
      <c r="M2368" s="219">
        <v>5000</v>
      </c>
    </row>
    <row r="2369" spans="11:13">
      <c r="K2369" s="219" t="s">
        <v>4149</v>
      </c>
      <c r="L2369" s="219" t="s">
        <v>4150</v>
      </c>
      <c r="M2369" s="219">
        <v>4000</v>
      </c>
    </row>
    <row r="2370" spans="11:13">
      <c r="K2370" s="219" t="s">
        <v>4151</v>
      </c>
      <c r="L2370" s="219" t="s">
        <v>4152</v>
      </c>
      <c r="M2370" s="219">
        <v>5000</v>
      </c>
    </row>
    <row r="2371" spans="11:13">
      <c r="K2371" s="219" t="s">
        <v>4153</v>
      </c>
      <c r="L2371" s="219" t="s">
        <v>4154</v>
      </c>
      <c r="M2371" s="219">
        <v>3000</v>
      </c>
    </row>
    <row r="2372" spans="11:13">
      <c r="K2372" s="219" t="s">
        <v>4155</v>
      </c>
      <c r="L2372" s="219" t="s">
        <v>4156</v>
      </c>
      <c r="M2372" s="219">
        <v>3000</v>
      </c>
    </row>
    <row r="2373" spans="11:13">
      <c r="K2373" s="219" t="s">
        <v>4157</v>
      </c>
      <c r="L2373" s="219" t="s">
        <v>4158</v>
      </c>
      <c r="M2373" s="219">
        <v>5000</v>
      </c>
    </row>
    <row r="2374" spans="11:13">
      <c r="K2374" s="219" t="s">
        <v>4159</v>
      </c>
      <c r="L2374" s="219" t="s">
        <v>4160</v>
      </c>
      <c r="M2374" s="219">
        <v>3500</v>
      </c>
    </row>
    <row r="2375" spans="11:13">
      <c r="K2375" s="219" t="s">
        <v>4161</v>
      </c>
      <c r="L2375" s="219" t="s">
        <v>4162</v>
      </c>
      <c r="M2375" s="219">
        <v>3100</v>
      </c>
    </row>
    <row r="2376" spans="11:13">
      <c r="K2376" s="219" t="s">
        <v>4163</v>
      </c>
      <c r="L2376" s="219" t="s">
        <v>4162</v>
      </c>
      <c r="M2376" s="219">
        <v>5100</v>
      </c>
    </row>
    <row r="2377" spans="11:13">
      <c r="K2377" s="219" t="s">
        <v>4164</v>
      </c>
      <c r="L2377" s="219" t="s">
        <v>4165</v>
      </c>
      <c r="M2377" s="219">
        <v>3150</v>
      </c>
    </row>
    <row r="2378" spans="11:13">
      <c r="K2378" s="219" t="s">
        <v>4166</v>
      </c>
      <c r="L2378" s="219" t="s">
        <v>4502</v>
      </c>
      <c r="M2378" s="219">
        <v>3000</v>
      </c>
    </row>
    <row r="2379" spans="11:13">
      <c r="K2379" s="219" t="s">
        <v>4167</v>
      </c>
      <c r="L2379" s="219" t="s">
        <v>4168</v>
      </c>
      <c r="M2379" s="219">
        <v>3000</v>
      </c>
    </row>
    <row r="2380" spans="11:13">
      <c r="K2380" s="219" t="s">
        <v>4169</v>
      </c>
      <c r="L2380" s="219" t="s">
        <v>4170</v>
      </c>
      <c r="M2380" s="219">
        <v>3000</v>
      </c>
    </row>
    <row r="2381" spans="11:13">
      <c r="K2381" s="219" t="s">
        <v>4171</v>
      </c>
      <c r="L2381" s="219" t="s">
        <v>4172</v>
      </c>
      <c r="M2381" s="219">
        <v>5000</v>
      </c>
    </row>
    <row r="2382" spans="11:13">
      <c r="K2382" s="219" t="s">
        <v>4173</v>
      </c>
      <c r="L2382" s="219" t="s">
        <v>4174</v>
      </c>
      <c r="M2382" s="219">
        <v>3500</v>
      </c>
    </row>
    <row r="2383" spans="11:13">
      <c r="K2383" s="219" t="s">
        <v>4175</v>
      </c>
      <c r="L2383" s="219" t="s">
        <v>4176</v>
      </c>
      <c r="M2383" s="219">
        <v>5000</v>
      </c>
    </row>
    <row r="2384" spans="11:13">
      <c r="K2384" s="219" t="s">
        <v>4177</v>
      </c>
      <c r="L2384" s="219" t="s">
        <v>4178</v>
      </c>
      <c r="M2384" s="219">
        <v>5000</v>
      </c>
    </row>
    <row r="2385" spans="11:13">
      <c r="K2385" s="219" t="s">
        <v>4179</v>
      </c>
      <c r="L2385" s="219" t="s">
        <v>4180</v>
      </c>
      <c r="M2385" s="219">
        <v>5000</v>
      </c>
    </row>
    <row r="2386" spans="11:13">
      <c r="K2386" s="219" t="s">
        <v>4181</v>
      </c>
      <c r="L2386" s="219" t="s">
        <v>4180</v>
      </c>
      <c r="M2386" s="219">
        <v>6600</v>
      </c>
    </row>
    <row r="2387" spans="11:13">
      <c r="K2387" s="219" t="s">
        <v>4182</v>
      </c>
      <c r="L2387" s="219" t="s">
        <v>4183</v>
      </c>
      <c r="M2387" s="219">
        <v>3000</v>
      </c>
    </row>
    <row r="2388" spans="11:13">
      <c r="K2388" s="219" t="s">
        <v>4184</v>
      </c>
      <c r="L2388" s="219" t="s">
        <v>4185</v>
      </c>
      <c r="M2388" s="219">
        <v>2800</v>
      </c>
    </row>
    <row r="2389" spans="11:13">
      <c r="K2389" s="219" t="s">
        <v>4186</v>
      </c>
      <c r="L2389" s="219" t="s">
        <v>4187</v>
      </c>
      <c r="M2389" s="219">
        <v>4600</v>
      </c>
    </row>
    <row r="2390" spans="11:13">
      <c r="K2390" s="219" t="s">
        <v>4188</v>
      </c>
      <c r="L2390" s="219" t="s">
        <v>4189</v>
      </c>
      <c r="M2390" s="219">
        <v>3500</v>
      </c>
    </row>
    <row r="2391" spans="11:13">
      <c r="K2391" s="219" t="s">
        <v>4190</v>
      </c>
      <c r="L2391" s="219" t="s">
        <v>4189</v>
      </c>
      <c r="M2391" s="219">
        <v>5000</v>
      </c>
    </row>
    <row r="2392" spans="11:13">
      <c r="K2392" s="219" t="s">
        <v>4191</v>
      </c>
      <c r="L2392" s="219" t="s">
        <v>4192</v>
      </c>
      <c r="M2392" s="219">
        <v>3500</v>
      </c>
    </row>
    <row r="2393" spans="11:13">
      <c r="K2393" s="219" t="s">
        <v>4193</v>
      </c>
      <c r="L2393" s="219" t="s">
        <v>4194</v>
      </c>
      <c r="M2393" s="219">
        <v>4000</v>
      </c>
    </row>
    <row r="2394" spans="11:13">
      <c r="K2394" s="219" t="s">
        <v>4195</v>
      </c>
      <c r="L2394" s="219" t="s">
        <v>4196</v>
      </c>
      <c r="M2394" s="219">
        <v>5000</v>
      </c>
    </row>
    <row r="2395" spans="11:13">
      <c r="K2395" s="219" t="s">
        <v>4197</v>
      </c>
      <c r="L2395" s="219" t="s">
        <v>4198</v>
      </c>
      <c r="M2395" s="219">
        <v>5000</v>
      </c>
    </row>
    <row r="2396" spans="11:13">
      <c r="K2396" s="219" t="s">
        <v>4199</v>
      </c>
      <c r="L2396" s="219" t="s">
        <v>4200</v>
      </c>
      <c r="M2396" s="219">
        <v>1000</v>
      </c>
    </row>
    <row r="2397" spans="11:13">
      <c r="K2397" s="219" t="s">
        <v>4201</v>
      </c>
      <c r="L2397" s="219" t="s">
        <v>4202</v>
      </c>
      <c r="M2397" s="219">
        <v>1200</v>
      </c>
    </row>
    <row r="2398" spans="11:13">
      <c r="K2398" s="219" t="s">
        <v>4203</v>
      </c>
      <c r="L2398" s="219" t="s">
        <v>4204</v>
      </c>
      <c r="M2398" s="219">
        <v>5100</v>
      </c>
    </row>
    <row r="2399" spans="11:13">
      <c r="K2399" s="219" t="s">
        <v>4205</v>
      </c>
      <c r="L2399" s="219" t="s">
        <v>4206</v>
      </c>
      <c r="M2399" s="219">
        <v>900</v>
      </c>
    </row>
    <row r="2400" spans="11:13">
      <c r="K2400" s="219" t="s">
        <v>4207</v>
      </c>
      <c r="L2400" s="219" t="s">
        <v>4208</v>
      </c>
      <c r="M2400" s="219">
        <v>900</v>
      </c>
    </row>
    <row r="2401" spans="11:13">
      <c r="K2401" s="219" t="s">
        <v>4209</v>
      </c>
      <c r="L2401" s="219" t="s">
        <v>4210</v>
      </c>
      <c r="M2401" s="219">
        <v>900</v>
      </c>
    </row>
    <row r="2402" spans="11:13">
      <c r="K2402" s="219" t="s">
        <v>4211</v>
      </c>
      <c r="L2402" s="219" t="s">
        <v>4212</v>
      </c>
      <c r="M2402" s="219">
        <v>900</v>
      </c>
    </row>
    <row r="2403" spans="11:13">
      <c r="K2403" s="219" t="s">
        <v>4213</v>
      </c>
      <c r="L2403" s="219" t="s">
        <v>4214</v>
      </c>
      <c r="M2403" s="219">
        <v>1170</v>
      </c>
    </row>
    <row r="2404" spans="11:13">
      <c r="K2404" s="219" t="s">
        <v>4215</v>
      </c>
      <c r="L2404" s="219" t="s">
        <v>4216</v>
      </c>
      <c r="M2404" s="219">
        <v>1170</v>
      </c>
    </row>
    <row r="2405" spans="11:13">
      <c r="K2405" s="219" t="s">
        <v>4217</v>
      </c>
      <c r="L2405" s="219" t="s">
        <v>4218</v>
      </c>
      <c r="M2405" s="219">
        <v>1350</v>
      </c>
    </row>
    <row r="2406" spans="11:13">
      <c r="K2406" s="219" t="s">
        <v>4219</v>
      </c>
      <c r="L2406" s="219" t="s">
        <v>4220</v>
      </c>
      <c r="M2406" s="219">
        <v>960</v>
      </c>
    </row>
    <row r="2407" spans="11:13">
      <c r="K2407" s="219" t="s">
        <v>4221</v>
      </c>
      <c r="L2407" s="219" t="s">
        <v>4222</v>
      </c>
      <c r="M2407" s="219">
        <v>1040</v>
      </c>
    </row>
    <row r="2408" spans="11:13">
      <c r="K2408" s="219" t="s">
        <v>4223</v>
      </c>
      <c r="L2408" s="219" t="s">
        <v>4224</v>
      </c>
      <c r="M2408" s="219">
        <v>1040</v>
      </c>
    </row>
    <row r="2409" spans="11:13">
      <c r="K2409" s="219" t="s">
        <v>4225</v>
      </c>
      <c r="L2409" s="219" t="s">
        <v>4226</v>
      </c>
      <c r="M2409" s="219">
        <v>1040</v>
      </c>
    </row>
    <row r="2410" spans="11:13">
      <c r="K2410" s="219" t="s">
        <v>4227</v>
      </c>
      <c r="L2410" s="219" t="s">
        <v>4228</v>
      </c>
      <c r="M2410" s="219">
        <v>850</v>
      </c>
    </row>
    <row r="2411" spans="11:13">
      <c r="K2411" s="219" t="s">
        <v>4229</v>
      </c>
      <c r="L2411" s="219" t="s">
        <v>4230</v>
      </c>
      <c r="M2411" s="219">
        <v>850</v>
      </c>
    </row>
    <row r="2412" spans="11:13">
      <c r="K2412" s="219" t="s">
        <v>4231</v>
      </c>
      <c r="L2412" s="219" t="s">
        <v>4232</v>
      </c>
      <c r="M2412" s="219">
        <v>850</v>
      </c>
    </row>
    <row r="2413" spans="11:13">
      <c r="K2413" s="219" t="s">
        <v>4233</v>
      </c>
      <c r="L2413" s="219" t="s">
        <v>4234</v>
      </c>
      <c r="M2413" s="219">
        <v>850</v>
      </c>
    </row>
    <row r="2414" spans="11:13">
      <c r="K2414" s="219" t="s">
        <v>4235</v>
      </c>
      <c r="L2414" s="219" t="s">
        <v>4236</v>
      </c>
      <c r="M2414" s="219">
        <v>850</v>
      </c>
    </row>
    <row r="2415" spans="11:13">
      <c r="K2415" s="219" t="s">
        <v>4237</v>
      </c>
      <c r="L2415" s="219" t="s">
        <v>4238</v>
      </c>
      <c r="M2415" s="219">
        <v>850</v>
      </c>
    </row>
    <row r="2416" spans="11:13">
      <c r="K2416" s="219" t="s">
        <v>4239</v>
      </c>
      <c r="L2416" s="219" t="s">
        <v>4240</v>
      </c>
      <c r="M2416" s="219">
        <v>850</v>
      </c>
    </row>
    <row r="2417" spans="11:13">
      <c r="K2417" s="219" t="s">
        <v>4241</v>
      </c>
      <c r="L2417" s="219" t="s">
        <v>4242</v>
      </c>
      <c r="M2417" s="219">
        <v>1275</v>
      </c>
    </row>
    <row r="2418" spans="11:13">
      <c r="K2418" s="219" t="s">
        <v>4243</v>
      </c>
      <c r="L2418" s="219" t="s">
        <v>4244</v>
      </c>
      <c r="M2418" s="219">
        <v>850</v>
      </c>
    </row>
    <row r="2419" spans="11:13">
      <c r="K2419" s="219" t="s">
        <v>4245</v>
      </c>
      <c r="L2419" s="219" t="s">
        <v>4246</v>
      </c>
      <c r="M2419" s="219">
        <v>850</v>
      </c>
    </row>
    <row r="2420" spans="11:13">
      <c r="K2420" s="219" t="s">
        <v>4247</v>
      </c>
      <c r="L2420" s="219" t="s">
        <v>4248</v>
      </c>
      <c r="M2420" s="219">
        <v>850</v>
      </c>
    </row>
    <row r="2421" spans="11:13">
      <c r="K2421" s="219" t="s">
        <v>4249</v>
      </c>
      <c r="L2421" s="219" t="s">
        <v>4250</v>
      </c>
      <c r="M2421" s="219">
        <v>850</v>
      </c>
    </row>
    <row r="2422" spans="11:13">
      <c r="K2422" s="219" t="s">
        <v>4251</v>
      </c>
      <c r="L2422" s="219" t="s">
        <v>4252</v>
      </c>
      <c r="M2422" s="219">
        <v>850</v>
      </c>
    </row>
    <row r="2423" spans="11:13">
      <c r="K2423" s="219" t="s">
        <v>4253</v>
      </c>
      <c r="L2423" s="219" t="s">
        <v>4254</v>
      </c>
      <c r="M2423" s="219">
        <v>850</v>
      </c>
    </row>
    <row r="2424" spans="11:13">
      <c r="K2424" s="219" t="s">
        <v>4255</v>
      </c>
      <c r="L2424" s="219" t="s">
        <v>4256</v>
      </c>
      <c r="M2424" s="219">
        <v>850</v>
      </c>
    </row>
    <row r="2425" spans="11:13">
      <c r="K2425" s="219" t="s">
        <v>4257</v>
      </c>
      <c r="L2425" s="219" t="s">
        <v>4258</v>
      </c>
      <c r="M2425" s="219">
        <v>850</v>
      </c>
    </row>
    <row r="2426" spans="11:13">
      <c r="K2426" s="219" t="s">
        <v>4259</v>
      </c>
      <c r="L2426" s="219" t="s">
        <v>4260</v>
      </c>
      <c r="M2426" s="219">
        <v>850</v>
      </c>
    </row>
    <row r="2427" spans="11:13">
      <c r="K2427" s="219" t="s">
        <v>4261</v>
      </c>
      <c r="L2427" s="219" t="s">
        <v>4262</v>
      </c>
      <c r="M2427" s="219">
        <v>850</v>
      </c>
    </row>
    <row r="2428" spans="11:13">
      <c r="K2428" s="219" t="s">
        <v>4263</v>
      </c>
      <c r="L2428" s="219" t="s">
        <v>4264</v>
      </c>
      <c r="M2428" s="219">
        <v>850</v>
      </c>
    </row>
    <row r="2429" spans="11:13">
      <c r="K2429" s="219" t="s">
        <v>4265</v>
      </c>
      <c r="L2429" s="219" t="s">
        <v>4266</v>
      </c>
      <c r="M2429" s="219">
        <v>850</v>
      </c>
    </row>
    <row r="2430" spans="11:13">
      <c r="K2430" s="219" t="s">
        <v>4267</v>
      </c>
      <c r="L2430" s="219" t="s">
        <v>4268</v>
      </c>
      <c r="M2430" s="219">
        <v>850</v>
      </c>
    </row>
    <row r="2431" spans="11:13">
      <c r="K2431" s="219" t="s">
        <v>4269</v>
      </c>
      <c r="L2431" s="219" t="s">
        <v>4270</v>
      </c>
      <c r="M2431" s="219">
        <v>900</v>
      </c>
    </row>
    <row r="2432" spans="11:13">
      <c r="K2432" s="219" t="s">
        <v>4271</v>
      </c>
      <c r="L2432" s="219" t="s">
        <v>4270</v>
      </c>
      <c r="M2432" s="219">
        <v>1800</v>
      </c>
    </row>
    <row r="2433" spans="11:13">
      <c r="K2433" s="219" t="s">
        <v>4272</v>
      </c>
      <c r="L2433" s="219" t="s">
        <v>4270</v>
      </c>
      <c r="M2433" s="219">
        <v>2700</v>
      </c>
    </row>
    <row r="2434" spans="11:13">
      <c r="K2434" s="219" t="s">
        <v>4273</v>
      </c>
      <c r="L2434" s="219" t="s">
        <v>4274</v>
      </c>
      <c r="M2434" s="219">
        <v>950</v>
      </c>
    </row>
    <row r="2435" spans="11:13">
      <c r="K2435" s="219" t="s">
        <v>4275</v>
      </c>
      <c r="L2435" s="219" t="s">
        <v>4274</v>
      </c>
      <c r="M2435" s="219">
        <v>1425</v>
      </c>
    </row>
    <row r="2436" spans="11:13">
      <c r="K2436" s="219" t="s">
        <v>4276</v>
      </c>
      <c r="L2436" s="219" t="s">
        <v>4277</v>
      </c>
      <c r="M2436" s="219">
        <v>850</v>
      </c>
    </row>
    <row r="2437" spans="11:13">
      <c r="K2437" s="219" t="s">
        <v>4278</v>
      </c>
      <c r="L2437" s="219" t="s">
        <v>4279</v>
      </c>
      <c r="M2437" s="219">
        <v>850</v>
      </c>
    </row>
    <row r="2438" spans="11:13">
      <c r="K2438" s="219" t="s">
        <v>4280</v>
      </c>
      <c r="L2438" s="219" t="s">
        <v>4281</v>
      </c>
      <c r="M2438" s="219">
        <v>800</v>
      </c>
    </row>
    <row r="2439" spans="11:13">
      <c r="K2439" s="219" t="s">
        <v>4282</v>
      </c>
      <c r="L2439" s="219" t="s">
        <v>4283</v>
      </c>
      <c r="M2439" s="219">
        <v>800</v>
      </c>
    </row>
    <row r="2440" spans="11:13">
      <c r="K2440" s="219" t="s">
        <v>4284</v>
      </c>
      <c r="L2440" s="219" t="s">
        <v>4285</v>
      </c>
      <c r="M2440" s="219">
        <v>1275</v>
      </c>
    </row>
    <row r="2441" spans="11:13">
      <c r="K2441" s="219" t="s">
        <v>4286</v>
      </c>
      <c r="L2441" s="219" t="s">
        <v>4287</v>
      </c>
      <c r="M2441" s="219">
        <v>1530</v>
      </c>
    </row>
    <row r="2442" spans="11:13">
      <c r="K2442" s="219" t="s">
        <v>4288</v>
      </c>
      <c r="L2442" s="219" t="s">
        <v>4289</v>
      </c>
      <c r="M2442" s="219">
        <v>3825</v>
      </c>
    </row>
    <row r="2443" spans="11:13">
      <c r="K2443" s="219" t="s">
        <v>4290</v>
      </c>
      <c r="L2443" s="219" t="s">
        <v>4291</v>
      </c>
      <c r="M2443" s="219">
        <v>3060</v>
      </c>
    </row>
    <row r="2444" spans="11:13">
      <c r="K2444" s="219" t="s">
        <v>4292</v>
      </c>
      <c r="L2444" s="219" t="s">
        <v>4293</v>
      </c>
      <c r="M2444" s="219">
        <v>1000</v>
      </c>
    </row>
    <row r="2445" spans="11:13">
      <c r="K2445" s="219" t="s">
        <v>4294</v>
      </c>
      <c r="L2445" s="219" t="s">
        <v>4295</v>
      </c>
      <c r="M2445" s="219">
        <v>1000</v>
      </c>
    </row>
    <row r="2446" spans="11:13">
      <c r="K2446" s="219" t="s">
        <v>4296</v>
      </c>
      <c r="L2446" s="219" t="s">
        <v>4297</v>
      </c>
      <c r="M2446" s="219">
        <v>1500</v>
      </c>
    </row>
    <row r="2447" spans="11:13">
      <c r="K2447" s="219" t="s">
        <v>4298</v>
      </c>
      <c r="L2447" s="219" t="s">
        <v>4297</v>
      </c>
      <c r="M2447" s="219">
        <v>2000</v>
      </c>
    </row>
    <row r="2448" spans="11:13">
      <c r="K2448" s="219" t="s">
        <v>4299</v>
      </c>
      <c r="L2448" s="219" t="s">
        <v>4297</v>
      </c>
      <c r="M2448" s="219">
        <v>3000</v>
      </c>
    </row>
    <row r="2449" spans="11:13">
      <c r="K2449" s="219" t="s">
        <v>4300</v>
      </c>
      <c r="L2449" s="219" t="s">
        <v>4301</v>
      </c>
      <c r="M2449" s="219">
        <v>255</v>
      </c>
    </row>
    <row r="2450" spans="11:13">
      <c r="K2450" s="219" t="s">
        <v>4302</v>
      </c>
      <c r="L2450" s="219" t="s">
        <v>4303</v>
      </c>
      <c r="M2450" s="219">
        <v>255</v>
      </c>
    </row>
    <row r="2451" spans="11:13">
      <c r="K2451" s="219" t="s">
        <v>4304</v>
      </c>
      <c r="L2451" s="219" t="s">
        <v>4301</v>
      </c>
      <c r="M2451" s="219">
        <v>425</v>
      </c>
    </row>
    <row r="2452" spans="11:13">
      <c r="K2452" s="219" t="s">
        <v>4305</v>
      </c>
      <c r="L2452" s="219" t="s">
        <v>4303</v>
      </c>
      <c r="M2452" s="219">
        <v>425</v>
      </c>
    </row>
    <row r="2453" spans="11:13">
      <c r="K2453" s="219" t="s">
        <v>4306</v>
      </c>
      <c r="L2453" s="219" t="s">
        <v>4307</v>
      </c>
      <c r="M2453" s="219">
        <v>425</v>
      </c>
    </row>
    <row r="2454" spans="11:13">
      <c r="K2454" s="219" t="s">
        <v>4308</v>
      </c>
      <c r="L2454" s="219" t="s">
        <v>4307</v>
      </c>
      <c r="M2454" s="219">
        <v>850</v>
      </c>
    </row>
    <row r="2455" spans="11:13">
      <c r="K2455" s="219" t="s">
        <v>4309</v>
      </c>
      <c r="L2455" s="219" t="s">
        <v>4307</v>
      </c>
      <c r="M2455" s="219">
        <v>1275</v>
      </c>
    </row>
    <row r="2456" spans="11:13">
      <c r="K2456" s="219" t="s">
        <v>4310</v>
      </c>
      <c r="L2456" s="219" t="s">
        <v>4307</v>
      </c>
      <c r="M2456" s="219">
        <v>1700</v>
      </c>
    </row>
    <row r="2457" spans="11:13">
      <c r="K2457" s="219" t="s">
        <v>4311</v>
      </c>
      <c r="L2457" s="219" t="s">
        <v>4307</v>
      </c>
      <c r="M2457" s="219">
        <v>2125</v>
      </c>
    </row>
    <row r="2458" spans="11:13">
      <c r="K2458" s="219" t="s">
        <v>4312</v>
      </c>
      <c r="L2458" s="219" t="s">
        <v>4313</v>
      </c>
      <c r="M2458" s="219">
        <v>255</v>
      </c>
    </row>
    <row r="2459" spans="11:13">
      <c r="K2459" s="219" t="s">
        <v>4314</v>
      </c>
      <c r="L2459" s="219" t="s">
        <v>4315</v>
      </c>
      <c r="M2459" s="219">
        <v>425</v>
      </c>
    </row>
    <row r="2460" spans="11:13">
      <c r="K2460" s="219" t="s">
        <v>4316</v>
      </c>
      <c r="L2460" s="219" t="s">
        <v>4315</v>
      </c>
      <c r="M2460" s="219">
        <v>680</v>
      </c>
    </row>
    <row r="2461" spans="11:13">
      <c r="K2461" s="219" t="s">
        <v>4317</v>
      </c>
      <c r="L2461" s="219" t="s">
        <v>4315</v>
      </c>
      <c r="M2461" s="219">
        <v>850</v>
      </c>
    </row>
    <row r="2462" spans="11:13">
      <c r="K2462" s="219" t="s">
        <v>4318</v>
      </c>
      <c r="L2462" s="219" t="s">
        <v>4319</v>
      </c>
      <c r="M2462" s="219">
        <v>425</v>
      </c>
    </row>
    <row r="2463" spans="11:13">
      <c r="K2463" s="219" t="s">
        <v>4320</v>
      </c>
      <c r="L2463" s="219" t="s">
        <v>4319</v>
      </c>
      <c r="M2463" s="219">
        <v>850</v>
      </c>
    </row>
    <row r="2464" spans="11:13">
      <c r="K2464" s="219" t="s">
        <v>4321</v>
      </c>
      <c r="L2464" s="219" t="s">
        <v>4319</v>
      </c>
      <c r="M2464" s="219">
        <v>1275</v>
      </c>
    </row>
    <row r="2465" spans="11:13">
      <c r="K2465" s="219" t="s">
        <v>4322</v>
      </c>
      <c r="L2465" s="219" t="s">
        <v>4319</v>
      </c>
      <c r="M2465" s="219">
        <v>1700</v>
      </c>
    </row>
    <row r="2466" spans="11:13">
      <c r="K2466" s="219" t="s">
        <v>4323</v>
      </c>
      <c r="L2466" s="219" t="s">
        <v>4319</v>
      </c>
      <c r="M2466" s="219">
        <v>2125</v>
      </c>
    </row>
    <row r="2467" spans="11:13">
      <c r="K2467" s="219" t="s">
        <v>4324</v>
      </c>
      <c r="L2467" s="219" t="s">
        <v>4325</v>
      </c>
      <c r="M2467" s="219">
        <v>450</v>
      </c>
    </row>
    <row r="2468" spans="11:13">
      <c r="K2468" s="219" t="s">
        <v>4326</v>
      </c>
      <c r="L2468" s="219" t="s">
        <v>4325</v>
      </c>
      <c r="M2468" s="219">
        <v>900</v>
      </c>
    </row>
    <row r="2469" spans="11:13">
      <c r="K2469" s="219" t="s">
        <v>4327</v>
      </c>
      <c r="L2469" s="219" t="s">
        <v>4328</v>
      </c>
      <c r="M2469" s="219">
        <v>1275</v>
      </c>
    </row>
    <row r="2470" spans="11:13">
      <c r="K2470" s="219" t="s">
        <v>4329</v>
      </c>
      <c r="L2470" s="219" t="s">
        <v>4330</v>
      </c>
      <c r="M2470" s="219">
        <v>1275</v>
      </c>
    </row>
    <row r="2471" spans="11:13">
      <c r="K2471" s="219" t="s">
        <v>4331</v>
      </c>
      <c r="L2471" s="219" t="s">
        <v>4328</v>
      </c>
      <c r="M2471" s="219">
        <v>1700</v>
      </c>
    </row>
    <row r="2472" spans="11:13">
      <c r="K2472" s="219" t="s">
        <v>4332</v>
      </c>
      <c r="L2472" s="219" t="s">
        <v>4330</v>
      </c>
      <c r="M2472" s="219">
        <v>1700</v>
      </c>
    </row>
    <row r="2473" spans="11:13">
      <c r="K2473" s="219" t="s">
        <v>4333</v>
      </c>
      <c r="L2473" s="219" t="s">
        <v>4334</v>
      </c>
      <c r="M2473" s="219">
        <v>2125</v>
      </c>
    </row>
    <row r="2474" spans="11:13">
      <c r="K2474" s="219" t="s">
        <v>4335</v>
      </c>
      <c r="L2474" s="219" t="s">
        <v>4334</v>
      </c>
      <c r="M2474" s="219">
        <v>2550</v>
      </c>
    </row>
    <row r="2475" spans="11:13">
      <c r="K2475" s="219" t="s">
        <v>4336</v>
      </c>
      <c r="L2475" s="219" t="s">
        <v>4334</v>
      </c>
      <c r="M2475" s="219">
        <v>3400</v>
      </c>
    </row>
    <row r="2476" spans="11:13">
      <c r="K2476" s="219" t="s">
        <v>4337</v>
      </c>
      <c r="L2476" s="219" t="s">
        <v>4334</v>
      </c>
      <c r="M2476" s="219">
        <v>4250</v>
      </c>
    </row>
    <row r="2477" spans="11:13">
      <c r="K2477" s="219" t="s">
        <v>4338</v>
      </c>
      <c r="L2477" s="219" t="s">
        <v>4339</v>
      </c>
      <c r="M2477" s="219">
        <v>1560</v>
      </c>
    </row>
    <row r="2478" spans="11:13">
      <c r="K2478" s="219" t="s">
        <v>4340</v>
      </c>
      <c r="L2478" s="219" t="s">
        <v>4339</v>
      </c>
      <c r="M2478" s="219">
        <v>2920</v>
      </c>
    </row>
    <row r="2479" spans="11:13">
      <c r="K2479" s="219" t="s">
        <v>4341</v>
      </c>
      <c r="L2479" s="219" t="s">
        <v>4342</v>
      </c>
      <c r="M2479" s="219">
        <v>324</v>
      </c>
    </row>
    <row r="2480" spans="11:13">
      <c r="K2480" s="219" t="s">
        <v>4343</v>
      </c>
      <c r="L2480" s="219" t="s">
        <v>4344</v>
      </c>
      <c r="M2480" s="219">
        <v>495</v>
      </c>
    </row>
    <row r="2481" spans="11:13">
      <c r="K2481" s="219" t="s">
        <v>4345</v>
      </c>
      <c r="L2481" s="219" t="s">
        <v>4346</v>
      </c>
      <c r="M2481" s="219">
        <v>800</v>
      </c>
    </row>
    <row r="2482" spans="11:13">
      <c r="K2482" s="219" t="s">
        <v>4347</v>
      </c>
      <c r="L2482" s="219" t="s">
        <v>4346</v>
      </c>
      <c r="M2482" s="219">
        <v>1200</v>
      </c>
    </row>
    <row r="2483" spans="11:13">
      <c r="K2483" s="219" t="s">
        <v>4348</v>
      </c>
      <c r="L2483" s="219" t="s">
        <v>4346</v>
      </c>
      <c r="M2483" s="219">
        <v>1600</v>
      </c>
    </row>
    <row r="2484" spans="11:13">
      <c r="K2484" s="219" t="s">
        <v>4349</v>
      </c>
      <c r="L2484" s="219" t="s">
        <v>4346</v>
      </c>
      <c r="M2484" s="219">
        <v>2400</v>
      </c>
    </row>
    <row r="2485" spans="11:13">
      <c r="K2485" s="219" t="s">
        <v>4350</v>
      </c>
      <c r="L2485" s="219" t="s">
        <v>4351</v>
      </c>
      <c r="M2485" s="219">
        <v>4750</v>
      </c>
    </row>
    <row r="2486" spans="11:13">
      <c r="K2486" s="219" t="s">
        <v>4352</v>
      </c>
      <c r="L2486" s="219" t="s">
        <v>4500</v>
      </c>
      <c r="M2486" s="219">
        <v>4750</v>
      </c>
    </row>
    <row r="2487" spans="11:13">
      <c r="K2487" s="219" t="s">
        <v>4353</v>
      </c>
      <c r="L2487" s="219" t="s">
        <v>4354</v>
      </c>
      <c r="M2487" s="219">
        <v>4750</v>
      </c>
    </row>
    <row r="2488" spans="11:13">
      <c r="K2488" s="219" t="s">
        <v>4355</v>
      </c>
      <c r="L2488" s="219" t="s">
        <v>4501</v>
      </c>
      <c r="M2488" s="219">
        <v>4750</v>
      </c>
    </row>
    <row r="2489" spans="11:13">
      <c r="K2489" s="219" t="s">
        <v>4356</v>
      </c>
      <c r="L2489" s="219" t="s">
        <v>4357</v>
      </c>
      <c r="M2489" s="219">
        <v>450</v>
      </c>
    </row>
    <row r="2490" spans="11:13">
      <c r="K2490" s="219" t="s">
        <v>4358</v>
      </c>
      <c r="L2490" s="219" t="s">
        <v>4359</v>
      </c>
      <c r="M2490" s="219">
        <v>1350</v>
      </c>
    </row>
    <row r="2491" spans="11:13">
      <c r="K2491" s="219" t="s">
        <v>4360</v>
      </c>
      <c r="L2491" s="219" t="s">
        <v>4359</v>
      </c>
      <c r="M2491" s="219">
        <v>1800</v>
      </c>
    </row>
    <row r="2492" spans="11:13">
      <c r="K2492" s="219" t="s">
        <v>4361</v>
      </c>
      <c r="L2492" s="219" t="s">
        <v>4362</v>
      </c>
      <c r="M2492" s="219">
        <v>425</v>
      </c>
    </row>
    <row r="2493" spans="11:13">
      <c r="K2493" s="219" t="s">
        <v>4363</v>
      </c>
      <c r="L2493" s="219" t="s">
        <v>4362</v>
      </c>
      <c r="M2493" s="219">
        <v>850</v>
      </c>
    </row>
    <row r="2494" spans="11:13">
      <c r="K2494" s="219" t="s">
        <v>4364</v>
      </c>
      <c r="L2494" s="219" t="s">
        <v>4362</v>
      </c>
      <c r="M2494" s="219">
        <v>1275</v>
      </c>
    </row>
    <row r="2495" spans="11:13">
      <c r="K2495" s="219" t="s">
        <v>4365</v>
      </c>
      <c r="L2495" s="219" t="s">
        <v>4366</v>
      </c>
      <c r="M2495" s="219">
        <v>1000</v>
      </c>
    </row>
    <row r="2496" spans="11:13">
      <c r="K2496" s="219" t="s">
        <v>4367</v>
      </c>
      <c r="L2496" s="219" t="s">
        <v>4366</v>
      </c>
      <c r="M2496" s="219">
        <v>2000</v>
      </c>
    </row>
    <row r="2497" spans="11:13">
      <c r="K2497" s="219" t="s">
        <v>4368</v>
      </c>
      <c r="L2497" s="219" t="s">
        <v>4366</v>
      </c>
      <c r="M2497" s="219">
        <v>3000</v>
      </c>
    </row>
    <row r="2498" spans="11:13">
      <c r="K2498" s="219" t="s">
        <v>4369</v>
      </c>
      <c r="L2498" s="219" t="s">
        <v>4370</v>
      </c>
      <c r="M2498" s="219">
        <v>2000</v>
      </c>
    </row>
    <row r="2499" spans="11:13">
      <c r="K2499" s="219" t="s">
        <v>4371</v>
      </c>
      <c r="L2499" s="219" t="s">
        <v>4370</v>
      </c>
      <c r="M2499" s="219">
        <v>3000</v>
      </c>
    </row>
    <row r="2500" spans="11:13">
      <c r="K2500" s="219" t="s">
        <v>4372</v>
      </c>
      <c r="L2500" s="219" t="s">
        <v>4370</v>
      </c>
      <c r="M2500" s="219">
        <v>5000</v>
      </c>
    </row>
    <row r="2501" spans="11:13">
      <c r="K2501" s="219" t="s">
        <v>4373</v>
      </c>
      <c r="L2501" s="219" t="s">
        <v>4374</v>
      </c>
      <c r="M2501" s="219">
        <v>1350</v>
      </c>
    </row>
    <row r="2502" spans="11:13">
      <c r="K2502" s="219" t="s">
        <v>4375</v>
      </c>
      <c r="L2502" s="219" t="s">
        <v>4374</v>
      </c>
      <c r="M2502" s="219">
        <v>1800</v>
      </c>
    </row>
    <row r="2503" spans="11:13">
      <c r="K2503" s="219" t="s">
        <v>4376</v>
      </c>
      <c r="L2503" s="219" t="s">
        <v>4374</v>
      </c>
      <c r="M2503" s="219">
        <v>2700</v>
      </c>
    </row>
    <row r="2504" spans="11:13">
      <c r="K2504" s="219" t="s">
        <v>4377</v>
      </c>
      <c r="L2504" s="219" t="s">
        <v>4378</v>
      </c>
      <c r="M2504" s="219">
        <v>800</v>
      </c>
    </row>
    <row r="2505" spans="11:13">
      <c r="K2505" s="219" t="s">
        <v>4379</v>
      </c>
      <c r="L2505" s="219" t="s">
        <v>4378</v>
      </c>
      <c r="M2505" s="219">
        <v>1500</v>
      </c>
    </row>
    <row r="2506" spans="11:13">
      <c r="K2506" s="219" t="s">
        <v>4380</v>
      </c>
      <c r="L2506" s="219" t="s">
        <v>4378</v>
      </c>
      <c r="M2506" s="219">
        <v>2500</v>
      </c>
    </row>
    <row r="2507" spans="11:13">
      <c r="K2507" s="219" t="s">
        <v>4381</v>
      </c>
      <c r="L2507" s="219" t="s">
        <v>4378</v>
      </c>
      <c r="M2507" s="219">
        <v>3000</v>
      </c>
    </row>
    <row r="2508" spans="11:13">
      <c r="K2508" s="219" t="s">
        <v>4382</v>
      </c>
      <c r="L2508" s="219" t="s">
        <v>4378</v>
      </c>
      <c r="M2508" s="219">
        <v>5000</v>
      </c>
    </row>
    <row r="2509" spans="11:13">
      <c r="K2509" s="219" t="s">
        <v>4383</v>
      </c>
      <c r="L2509" s="219" t="s">
        <v>4384</v>
      </c>
      <c r="M2509" s="219">
        <v>1000</v>
      </c>
    </row>
    <row r="2510" spans="11:13">
      <c r="K2510" s="219" t="s">
        <v>4385</v>
      </c>
      <c r="L2510" s="219" t="s">
        <v>4384</v>
      </c>
      <c r="M2510" s="219">
        <v>1500</v>
      </c>
    </row>
    <row r="2511" spans="11:13">
      <c r="K2511" s="219" t="s">
        <v>4386</v>
      </c>
      <c r="L2511" s="219" t="s">
        <v>4384</v>
      </c>
      <c r="M2511" s="219">
        <v>2000</v>
      </c>
    </row>
    <row r="2512" spans="11:13">
      <c r="K2512" s="219" t="s">
        <v>4387</v>
      </c>
      <c r="L2512" s="219" t="s">
        <v>4388</v>
      </c>
      <c r="M2512" s="219">
        <v>3000</v>
      </c>
    </row>
    <row r="2513" spans="11:13">
      <c r="K2513" s="219" t="s">
        <v>4389</v>
      </c>
      <c r="L2513" s="219" t="s">
        <v>4388</v>
      </c>
      <c r="M2513" s="219">
        <v>5000</v>
      </c>
    </row>
    <row r="2514" spans="11:13">
      <c r="K2514" s="219" t="s">
        <v>4390</v>
      </c>
      <c r="L2514" s="219" t="s">
        <v>4391</v>
      </c>
      <c r="M2514" s="219">
        <v>850</v>
      </c>
    </row>
    <row r="2515" spans="11:13">
      <c r="K2515" s="219" t="s">
        <v>4392</v>
      </c>
      <c r="L2515" s="219" t="s">
        <v>4391</v>
      </c>
      <c r="M2515" s="219">
        <v>1275</v>
      </c>
    </row>
    <row r="2516" spans="11:13">
      <c r="K2516" s="219" t="s">
        <v>4393</v>
      </c>
      <c r="L2516" s="219" t="s">
        <v>4391</v>
      </c>
      <c r="M2516" s="219">
        <v>1700</v>
      </c>
    </row>
    <row r="2517" spans="11:13">
      <c r="K2517" s="219" t="s">
        <v>4394</v>
      </c>
      <c r="L2517" s="219" t="s">
        <v>4391</v>
      </c>
      <c r="M2517" s="219">
        <v>2125</v>
      </c>
    </row>
    <row r="2518" spans="11:13">
      <c r="K2518" s="219" t="s">
        <v>4395</v>
      </c>
      <c r="L2518" s="219" t="s">
        <v>4391</v>
      </c>
      <c r="M2518" s="219">
        <v>2550</v>
      </c>
    </row>
    <row r="2519" spans="11:13">
      <c r="K2519" s="219" t="s">
        <v>4396</v>
      </c>
      <c r="L2519" s="219" t="s">
        <v>4391</v>
      </c>
      <c r="M2519" s="219">
        <v>4250</v>
      </c>
    </row>
    <row r="2520" spans="11:13">
      <c r="K2520" s="219" t="s">
        <v>4397</v>
      </c>
      <c r="L2520" s="219" t="s">
        <v>4398</v>
      </c>
      <c r="M2520" s="219">
        <v>2000</v>
      </c>
    </row>
    <row r="2521" spans="11:13">
      <c r="K2521" s="219" t="s">
        <v>4399</v>
      </c>
      <c r="L2521" s="219" t="s">
        <v>4398</v>
      </c>
      <c r="M2521" s="219">
        <v>3000</v>
      </c>
    </row>
    <row r="2522" spans="11:13">
      <c r="K2522" s="219" t="s">
        <v>4400</v>
      </c>
      <c r="L2522" s="219" t="s">
        <v>4398</v>
      </c>
      <c r="M2522" s="219">
        <v>5000</v>
      </c>
    </row>
    <row r="2523" spans="11:13">
      <c r="K2523" s="219" t="s">
        <v>4401</v>
      </c>
      <c r="L2523" s="219" t="s">
        <v>4402</v>
      </c>
      <c r="M2523" s="219">
        <v>2850</v>
      </c>
    </row>
    <row r="2524" spans="11:13">
      <c r="K2524" s="219" t="s">
        <v>4403</v>
      </c>
      <c r="L2524" s="219" t="s">
        <v>4402</v>
      </c>
      <c r="M2524" s="219">
        <v>3800</v>
      </c>
    </row>
    <row r="2525" spans="11:13">
      <c r="K2525" s="219" t="s">
        <v>4404</v>
      </c>
      <c r="L2525" s="219" t="s">
        <v>4402</v>
      </c>
      <c r="M2525" s="219">
        <v>4750</v>
      </c>
    </row>
    <row r="2526" spans="11:13">
      <c r="K2526" s="219" t="s">
        <v>4405</v>
      </c>
      <c r="L2526" s="219" t="s">
        <v>4406</v>
      </c>
      <c r="M2526" s="219">
        <v>2850</v>
      </c>
    </row>
    <row r="2527" spans="11:13">
      <c r="K2527" s="219" t="s">
        <v>4407</v>
      </c>
      <c r="L2527" s="219" t="s">
        <v>4406</v>
      </c>
      <c r="M2527" s="219">
        <v>3800</v>
      </c>
    </row>
    <row r="2528" spans="11:13">
      <c r="K2528" s="219" t="s">
        <v>4408</v>
      </c>
      <c r="L2528" s="219" t="s">
        <v>4406</v>
      </c>
      <c r="M2528" s="219">
        <v>4750</v>
      </c>
    </row>
    <row r="2529" spans="11:13">
      <c r="K2529" s="219" t="s">
        <v>4409</v>
      </c>
      <c r="L2529" s="219" t="s">
        <v>4406</v>
      </c>
      <c r="M2529" s="219">
        <v>1900</v>
      </c>
    </row>
    <row r="2530" spans="11:13">
      <c r="K2530" s="219" t="s">
        <v>4410</v>
      </c>
      <c r="L2530" s="219" t="s">
        <v>4406</v>
      </c>
      <c r="M2530" s="219">
        <v>2375</v>
      </c>
    </row>
    <row r="2531" spans="11:13">
      <c r="K2531" s="219" t="s">
        <v>4411</v>
      </c>
      <c r="L2531" s="219" t="s">
        <v>4412</v>
      </c>
      <c r="M2531" s="219">
        <v>1500</v>
      </c>
    </row>
    <row r="2532" spans="11:13">
      <c r="K2532" s="219" t="s">
        <v>4413</v>
      </c>
      <c r="L2532" s="219" t="s">
        <v>4412</v>
      </c>
      <c r="M2532" s="219">
        <v>3000</v>
      </c>
    </row>
    <row r="2533" spans="11:13">
      <c r="K2533" s="219" t="s">
        <v>4414</v>
      </c>
      <c r="L2533" s="219" t="s">
        <v>4412</v>
      </c>
      <c r="M2533" s="219">
        <v>5000</v>
      </c>
    </row>
    <row r="2534" spans="11:13">
      <c r="K2534" s="219" t="s">
        <v>4415</v>
      </c>
      <c r="L2534" s="219" t="s">
        <v>4416</v>
      </c>
      <c r="M2534" s="219">
        <v>3000</v>
      </c>
    </row>
    <row r="2535" spans="11:13">
      <c r="K2535" s="219" t="s">
        <v>4417</v>
      </c>
      <c r="L2535" s="219" t="s">
        <v>4416</v>
      </c>
      <c r="M2535" s="219">
        <v>5000</v>
      </c>
    </row>
    <row r="2536" spans="11:13">
      <c r="K2536" s="219" t="s">
        <v>4418</v>
      </c>
      <c r="L2536" s="219" t="s">
        <v>4416</v>
      </c>
      <c r="M2536" s="219">
        <v>1500</v>
      </c>
    </row>
    <row r="2537" spans="11:13">
      <c r="K2537" s="219" t="s">
        <v>4419</v>
      </c>
      <c r="L2537" s="219" t="s">
        <v>4420</v>
      </c>
      <c r="M2537" s="219">
        <v>1000</v>
      </c>
    </row>
    <row r="2538" spans="11:13">
      <c r="K2538" s="219" t="s">
        <v>4421</v>
      </c>
      <c r="L2538" s="219" t="s">
        <v>4420</v>
      </c>
      <c r="M2538" s="219">
        <v>1500</v>
      </c>
    </row>
    <row r="2539" spans="11:13">
      <c r="K2539" s="219" t="s">
        <v>4422</v>
      </c>
      <c r="L2539" s="219" t="s">
        <v>4420</v>
      </c>
      <c r="M2539" s="219">
        <v>2000</v>
      </c>
    </row>
    <row r="2540" spans="11:13">
      <c r="K2540" s="219" t="s">
        <v>4423</v>
      </c>
      <c r="L2540" s="219" t="s">
        <v>4420</v>
      </c>
      <c r="M2540" s="219">
        <v>2500</v>
      </c>
    </row>
    <row r="2541" spans="11:13">
      <c r="K2541" s="219" t="s">
        <v>4424</v>
      </c>
      <c r="L2541" s="219" t="s">
        <v>4420</v>
      </c>
      <c r="M2541" s="219">
        <v>3000</v>
      </c>
    </row>
    <row r="2542" spans="11:13">
      <c r="K2542" s="219" t="s">
        <v>4425</v>
      </c>
      <c r="L2542" s="219" t="s">
        <v>4420</v>
      </c>
      <c r="M2542" s="219">
        <v>4000</v>
      </c>
    </row>
    <row r="2543" spans="11:13">
      <c r="K2543" s="219" t="s">
        <v>4426</v>
      </c>
      <c r="L2543" s="219" t="s">
        <v>4420</v>
      </c>
      <c r="M2543" s="219">
        <v>5000</v>
      </c>
    </row>
    <row r="2544" spans="11:13">
      <c r="K2544" s="219" t="s">
        <v>4427</v>
      </c>
      <c r="L2544" s="219" t="s">
        <v>4428</v>
      </c>
      <c r="M2544" s="219">
        <v>3000</v>
      </c>
    </row>
    <row r="2545" spans="11:13">
      <c r="K2545" s="219" t="s">
        <v>4429</v>
      </c>
      <c r="L2545" s="219" t="s">
        <v>4428</v>
      </c>
      <c r="M2545" s="219">
        <v>5000</v>
      </c>
    </row>
    <row r="2546" spans="11:13">
      <c r="K2546" s="219" t="s">
        <v>4430</v>
      </c>
      <c r="L2546" s="219" t="s">
        <v>4431</v>
      </c>
      <c r="M2546" s="219">
        <v>800</v>
      </c>
    </row>
    <row r="2547" spans="11:13">
      <c r="K2547" s="219" t="s">
        <v>4432</v>
      </c>
      <c r="L2547" s="219" t="s">
        <v>4431</v>
      </c>
      <c r="M2547" s="219">
        <v>3000</v>
      </c>
    </row>
    <row r="2548" spans="11:13">
      <c r="K2548" s="219" t="s">
        <v>4433</v>
      </c>
      <c r="L2548" s="219" t="s">
        <v>4431</v>
      </c>
      <c r="M2548" s="219">
        <v>5000</v>
      </c>
    </row>
    <row r="2549" spans="11:13">
      <c r="K2549" s="220" t="s">
        <v>4460</v>
      </c>
      <c r="L2549" s="220" t="s">
        <v>81</v>
      </c>
      <c r="M2549" s="221">
        <v>2400</v>
      </c>
    </row>
    <row r="2550" spans="11:13">
      <c r="K2550" s="220" t="s">
        <v>4461</v>
      </c>
      <c r="L2550" s="220" t="s">
        <v>82</v>
      </c>
      <c r="M2550" s="221">
        <v>2850</v>
      </c>
    </row>
    <row r="2551" spans="11:13">
      <c r="K2551" s="220" t="s">
        <v>4462</v>
      </c>
      <c r="L2551" s="220" t="s">
        <v>83</v>
      </c>
      <c r="M2551" s="221">
        <v>3300</v>
      </c>
    </row>
    <row r="2552" spans="11:13">
      <c r="K2552" s="220" t="s">
        <v>4463</v>
      </c>
      <c r="L2552" s="220" t="s">
        <v>84</v>
      </c>
      <c r="M2552" s="221">
        <v>3750</v>
      </c>
    </row>
    <row r="2553" spans="11:13">
      <c r="K2553" s="220" t="s">
        <v>4464</v>
      </c>
      <c r="L2553" s="220" t="s">
        <v>85</v>
      </c>
      <c r="M2553" s="221">
        <v>4200</v>
      </c>
    </row>
    <row r="2554" spans="11:13">
      <c r="K2554" s="220" t="s">
        <v>4465</v>
      </c>
      <c r="L2554" s="220" t="s">
        <v>86</v>
      </c>
      <c r="M2554" s="221">
        <v>5100</v>
      </c>
    </row>
    <row r="2555" spans="11:13">
      <c r="K2555" s="220" t="s">
        <v>4466</v>
      </c>
      <c r="L2555" s="220" t="s">
        <v>154</v>
      </c>
      <c r="M2555" s="221">
        <v>7800</v>
      </c>
    </row>
    <row r="2556" spans="11:13">
      <c r="K2556" s="220" t="s">
        <v>4467</v>
      </c>
      <c r="L2556" s="220" t="s">
        <v>87</v>
      </c>
      <c r="M2556" s="221">
        <v>9600</v>
      </c>
    </row>
    <row r="2557" spans="11:13">
      <c r="K2557" s="220" t="s">
        <v>4468</v>
      </c>
      <c r="L2557" s="220" t="s">
        <v>88</v>
      </c>
      <c r="M2557" s="221">
        <v>14100</v>
      </c>
    </row>
    <row r="2558" spans="11:13">
      <c r="K2558" s="220" t="s">
        <v>4469</v>
      </c>
      <c r="L2558" s="220" t="s">
        <v>89</v>
      </c>
      <c r="M2558" s="221">
        <v>18600</v>
      </c>
    </row>
    <row r="2559" spans="11:13">
      <c r="K2559" s="220" t="s">
        <v>4470</v>
      </c>
      <c r="L2559" s="220" t="s">
        <v>90</v>
      </c>
      <c r="M2559" s="221">
        <v>23100</v>
      </c>
    </row>
    <row r="2560" spans="11:13">
      <c r="K2560" s="220" t="s">
        <v>4471</v>
      </c>
      <c r="L2560" s="220" t="s">
        <v>91</v>
      </c>
      <c r="M2560" s="221">
        <v>27600</v>
      </c>
    </row>
    <row r="2561" spans="11:13">
      <c r="K2561" s="220" t="s">
        <v>4472</v>
      </c>
      <c r="L2561" s="220" t="s">
        <v>92</v>
      </c>
      <c r="M2561" s="221">
        <v>45600</v>
      </c>
    </row>
    <row r="2562" spans="11:13">
      <c r="K2562" t="s">
        <v>158</v>
      </c>
      <c r="L2562" t="s">
        <v>159</v>
      </c>
      <c r="M2562">
        <v>80</v>
      </c>
    </row>
  </sheetData>
  <sheetProtection sheet="1" objects="1" scenarios="1"/>
  <mergeCells count="223">
    <mergeCell ref="A12:J12"/>
    <mergeCell ref="C167:G167"/>
    <mergeCell ref="H167:J167"/>
    <mergeCell ref="C158:G158"/>
    <mergeCell ref="C159:G159"/>
    <mergeCell ref="H159:J159"/>
    <mergeCell ref="C160:E160"/>
    <mergeCell ref="F160:J160"/>
    <mergeCell ref="A11:J11"/>
    <mergeCell ref="F152:J152"/>
    <mergeCell ref="C153:D153"/>
    <mergeCell ref="E154:J154"/>
    <mergeCell ref="C156:E156"/>
    <mergeCell ref="F156:J156"/>
    <mergeCell ref="D157:J157"/>
    <mergeCell ref="D165:J165"/>
    <mergeCell ref="C166:G166"/>
    <mergeCell ref="C161:D161"/>
    <mergeCell ref="C144:E144"/>
    <mergeCell ref="F144:J144"/>
    <mergeCell ref="C148:E148"/>
    <mergeCell ref="C145:D145"/>
    <mergeCell ref="E146:J146"/>
    <mergeCell ref="D149:J149"/>
    <mergeCell ref="A1:J1"/>
    <mergeCell ref="A2:J2"/>
    <mergeCell ref="A4:J4"/>
    <mergeCell ref="A6:J6"/>
    <mergeCell ref="A7:J7"/>
    <mergeCell ref="A8:J8"/>
    <mergeCell ref="A9:J9"/>
    <mergeCell ref="A10:J10"/>
    <mergeCell ref="A177:J177"/>
    <mergeCell ref="C168:E168"/>
    <mergeCell ref="F168:J168"/>
    <mergeCell ref="C169:D169"/>
    <mergeCell ref="E170:J170"/>
    <mergeCell ref="C172:E172"/>
    <mergeCell ref="F172:J172"/>
    <mergeCell ref="A176:J176"/>
    <mergeCell ref="G13:I13"/>
    <mergeCell ref="A174:J174"/>
    <mergeCell ref="A175:J175"/>
    <mergeCell ref="I173:J173"/>
    <mergeCell ref="E162:J162"/>
    <mergeCell ref="C164:E164"/>
    <mergeCell ref="F164:J164"/>
    <mergeCell ref="C152:E152"/>
    <mergeCell ref="C150:G150"/>
    <mergeCell ref="C151:G151"/>
    <mergeCell ref="H151:J151"/>
    <mergeCell ref="C136:E136"/>
    <mergeCell ref="F136:J136"/>
    <mergeCell ref="C137:D137"/>
    <mergeCell ref="E138:J138"/>
    <mergeCell ref="C140:E140"/>
    <mergeCell ref="F140:J140"/>
    <mergeCell ref="D141:J141"/>
    <mergeCell ref="C142:G142"/>
    <mergeCell ref="C143:G143"/>
    <mergeCell ref="H143:J143"/>
    <mergeCell ref="C128:E128"/>
    <mergeCell ref="F128:J128"/>
    <mergeCell ref="C129:D129"/>
    <mergeCell ref="E130:J130"/>
    <mergeCell ref="C132:E132"/>
    <mergeCell ref="F132:J132"/>
    <mergeCell ref="D133:J133"/>
    <mergeCell ref="C134:G134"/>
    <mergeCell ref="C135:G135"/>
    <mergeCell ref="H135:J135"/>
    <mergeCell ref="A120:J120"/>
    <mergeCell ref="A121:J121"/>
    <mergeCell ref="A122:J122"/>
    <mergeCell ref="A123:J123"/>
    <mergeCell ref="D125:J125"/>
    <mergeCell ref="C126:G126"/>
    <mergeCell ref="A124:G124"/>
    <mergeCell ref="H124:I124"/>
    <mergeCell ref="C127:G127"/>
    <mergeCell ref="H127:J127"/>
    <mergeCell ref="C58:G58"/>
    <mergeCell ref="D49:J49"/>
    <mergeCell ref="F52:J52"/>
    <mergeCell ref="E53:J53"/>
    <mergeCell ref="C90:E90"/>
    <mergeCell ref="E84:J84"/>
    <mergeCell ref="E91:J91"/>
    <mergeCell ref="H89:J89"/>
    <mergeCell ref="C104:G104"/>
    <mergeCell ref="C91:D91"/>
    <mergeCell ref="F94:J94"/>
    <mergeCell ref="D95:J95"/>
    <mergeCell ref="C94:E94"/>
    <mergeCell ref="C86:E86"/>
    <mergeCell ref="F102:J102"/>
    <mergeCell ref="D103:J103"/>
    <mergeCell ref="C102:E102"/>
    <mergeCell ref="C96:G96"/>
    <mergeCell ref="F98:J98"/>
    <mergeCell ref="E99:J99"/>
    <mergeCell ref="C97:G97"/>
    <mergeCell ref="E62:J62"/>
    <mergeCell ref="C64:E64"/>
    <mergeCell ref="F64:J64"/>
    <mergeCell ref="C40:E40"/>
    <mergeCell ref="C34:G34"/>
    <mergeCell ref="C35:G35"/>
    <mergeCell ref="D57:J57"/>
    <mergeCell ref="D41:J41"/>
    <mergeCell ref="H51:J51"/>
    <mergeCell ref="E54:J54"/>
    <mergeCell ref="E37:J37"/>
    <mergeCell ref="E45:J45"/>
    <mergeCell ref="F36:J36"/>
    <mergeCell ref="C42:G42"/>
    <mergeCell ref="C50:G50"/>
    <mergeCell ref="A14:J14"/>
    <mergeCell ref="E30:J30"/>
    <mergeCell ref="E22:J22"/>
    <mergeCell ref="C20:E20"/>
    <mergeCell ref="C21:D21"/>
    <mergeCell ref="F20:J20"/>
    <mergeCell ref="H19:J19"/>
    <mergeCell ref="E21:J21"/>
    <mergeCell ref="F24:J24"/>
    <mergeCell ref="C28:E28"/>
    <mergeCell ref="C18:G18"/>
    <mergeCell ref="C29:D29"/>
    <mergeCell ref="C24:E24"/>
    <mergeCell ref="D25:J25"/>
    <mergeCell ref="F28:J28"/>
    <mergeCell ref="A16:G16"/>
    <mergeCell ref="H16:I16"/>
    <mergeCell ref="E29:J29"/>
    <mergeCell ref="C26:G26"/>
    <mergeCell ref="C19:G19"/>
    <mergeCell ref="C32:E32"/>
    <mergeCell ref="F32:J32"/>
    <mergeCell ref="C27:G27"/>
    <mergeCell ref="H27:J27"/>
    <mergeCell ref="D17:J17"/>
    <mergeCell ref="C56:E56"/>
    <mergeCell ref="C52:E52"/>
    <mergeCell ref="C53:D53"/>
    <mergeCell ref="E38:J38"/>
    <mergeCell ref="C45:D45"/>
    <mergeCell ref="E46:J46"/>
    <mergeCell ref="C43:G43"/>
    <mergeCell ref="F44:J44"/>
    <mergeCell ref="C51:G51"/>
    <mergeCell ref="F48:J48"/>
    <mergeCell ref="F56:J56"/>
    <mergeCell ref="D33:J33"/>
    <mergeCell ref="C44:E44"/>
    <mergeCell ref="C36:E36"/>
    <mergeCell ref="C37:D37"/>
    <mergeCell ref="H43:J43"/>
    <mergeCell ref="F40:J40"/>
    <mergeCell ref="C48:E48"/>
    <mergeCell ref="H35:J35"/>
    <mergeCell ref="C59:G59"/>
    <mergeCell ref="H59:J59"/>
    <mergeCell ref="A67:J67"/>
    <mergeCell ref="I65:J65"/>
    <mergeCell ref="A66:J66"/>
    <mergeCell ref="F60:J60"/>
    <mergeCell ref="E61:J61"/>
    <mergeCell ref="C60:E60"/>
    <mergeCell ref="C61:D61"/>
    <mergeCell ref="A68:J68"/>
    <mergeCell ref="C74:E74"/>
    <mergeCell ref="C75:D75"/>
    <mergeCell ref="E76:J76"/>
    <mergeCell ref="C78:E78"/>
    <mergeCell ref="C73:G73"/>
    <mergeCell ref="H73:J73"/>
    <mergeCell ref="A69:J69"/>
    <mergeCell ref="D71:J71"/>
    <mergeCell ref="C72:G72"/>
    <mergeCell ref="A70:G70"/>
    <mergeCell ref="H70:I70"/>
    <mergeCell ref="F74:J74"/>
    <mergeCell ref="E75:J75"/>
    <mergeCell ref="I119:J119"/>
    <mergeCell ref="C114:E114"/>
    <mergeCell ref="C113:G113"/>
    <mergeCell ref="H113:J113"/>
    <mergeCell ref="C115:D115"/>
    <mergeCell ref="C105:G105"/>
    <mergeCell ref="H105:J105"/>
    <mergeCell ref="F114:J114"/>
    <mergeCell ref="C118:E118"/>
    <mergeCell ref="D111:J111"/>
    <mergeCell ref="C112:G112"/>
    <mergeCell ref="F118:J118"/>
    <mergeCell ref="E116:J116"/>
    <mergeCell ref="F106:J106"/>
    <mergeCell ref="E107:J107"/>
    <mergeCell ref="F110:J110"/>
    <mergeCell ref="C106:E106"/>
    <mergeCell ref="C107:D107"/>
    <mergeCell ref="E108:J108"/>
    <mergeCell ref="C110:E110"/>
    <mergeCell ref="H97:J97"/>
    <mergeCell ref="C98:E98"/>
    <mergeCell ref="F78:J78"/>
    <mergeCell ref="C89:G89"/>
    <mergeCell ref="C99:D99"/>
    <mergeCell ref="E100:J100"/>
    <mergeCell ref="H81:J81"/>
    <mergeCell ref="D87:J87"/>
    <mergeCell ref="C88:G88"/>
    <mergeCell ref="D79:J79"/>
    <mergeCell ref="C80:G80"/>
    <mergeCell ref="F82:J82"/>
    <mergeCell ref="C82:E82"/>
    <mergeCell ref="C81:G81"/>
    <mergeCell ref="C83:D83"/>
    <mergeCell ref="E83:J83"/>
    <mergeCell ref="F86:J86"/>
    <mergeCell ref="E92:J92"/>
    <mergeCell ref="F90:J90"/>
  </mergeCells>
  <phoneticPr fontId="2"/>
  <hyperlinks>
    <hyperlink ref="J13" location="'3.ご進物品注文書'!A1" display="→次へ"/>
  </hyperlinks>
  <pageMargins left="0.59055118110236227" right="0.59055118110236227" top="0.39370078740157483" bottom="0.59055118110236227" header="0.51181102362204722" footer="0.51181102362204722"/>
  <pageSetup paperSize="9" orientation="portrait" r:id="rId1"/>
  <headerFooter alignWithMargins="0"/>
  <rowBreaks count="2" manualBreakCount="2">
    <brk id="69" max="16383" man="1"/>
    <brk id="1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82"/>
  <sheetViews>
    <sheetView workbookViewId="0">
      <selection activeCell="B42" sqref="B42:C42"/>
    </sheetView>
  </sheetViews>
  <sheetFormatPr defaultRowHeight="13.5" outlineLevelRow="1"/>
  <cols>
    <col min="1" max="1" width="3.5" customWidth="1"/>
    <col min="2" max="2" width="5.75" customWidth="1"/>
    <col min="3" max="3" width="8.875" customWidth="1"/>
    <col min="4" max="5" width="10.625" customWidth="1"/>
    <col min="6" max="6" width="4.5" customWidth="1"/>
    <col min="7" max="7" width="5.5" customWidth="1"/>
    <col min="8" max="8" width="7.125" bestFit="1" customWidth="1"/>
    <col min="9" max="10" width="6" bestFit="1" customWidth="1"/>
    <col min="11" max="11" width="6.25" bestFit="1" customWidth="1"/>
    <col min="12" max="12" width="7.75" customWidth="1"/>
    <col min="13" max="13" width="14.625" customWidth="1"/>
    <col min="14" max="14" width="2.5" customWidth="1"/>
    <col min="15" max="15" width="6" customWidth="1"/>
    <col min="16" max="16" width="19" customWidth="1"/>
    <col min="17" max="17" width="6" bestFit="1" customWidth="1"/>
  </cols>
  <sheetData>
    <row r="1" spans="1:15">
      <c r="B1" s="362" t="s">
        <v>144</v>
      </c>
      <c r="C1" s="362"/>
      <c r="D1" s="362"/>
      <c r="E1" s="362"/>
      <c r="F1" s="362"/>
      <c r="G1" s="362"/>
      <c r="H1" s="362"/>
      <c r="I1" s="362"/>
      <c r="J1" s="362"/>
      <c r="K1" s="362"/>
      <c r="L1" s="362"/>
      <c r="M1" s="362"/>
      <c r="N1" s="362"/>
      <c r="O1" s="124"/>
    </row>
    <row r="2" spans="1:15">
      <c r="B2" s="362" t="s">
        <v>145</v>
      </c>
      <c r="C2" s="362"/>
      <c r="D2" s="362"/>
      <c r="E2" s="362"/>
      <c r="F2" s="362"/>
      <c r="G2" s="362"/>
      <c r="H2" s="362"/>
      <c r="I2" s="362"/>
      <c r="J2" s="362"/>
      <c r="K2" s="362"/>
      <c r="L2" s="362"/>
      <c r="M2" s="362"/>
    </row>
    <row r="3" spans="1:15">
      <c r="B3" s="362"/>
      <c r="C3" s="362"/>
      <c r="D3" s="362"/>
      <c r="E3" s="362"/>
      <c r="F3" s="362"/>
      <c r="G3" s="362"/>
      <c r="H3" s="362"/>
      <c r="I3" s="362"/>
      <c r="J3" s="362"/>
      <c r="K3" s="362"/>
      <c r="L3" s="362"/>
      <c r="M3" s="362"/>
    </row>
    <row r="4" spans="1:15">
      <c r="B4" s="362"/>
      <c r="C4" s="362"/>
      <c r="D4" s="362"/>
      <c r="E4" s="362"/>
      <c r="F4" s="362"/>
      <c r="G4" s="362"/>
      <c r="H4" s="362"/>
      <c r="I4" s="362"/>
      <c r="J4" s="362"/>
      <c r="K4" s="362"/>
      <c r="L4" s="362"/>
      <c r="M4" s="362"/>
    </row>
    <row r="5" spans="1:15">
      <c r="B5" s="124"/>
      <c r="C5" s="124"/>
      <c r="D5" s="124"/>
      <c r="E5" s="124"/>
      <c r="F5" s="124"/>
      <c r="G5" s="124"/>
      <c r="H5" s="124"/>
      <c r="I5" s="124"/>
      <c r="J5" s="124"/>
      <c r="K5" s="124"/>
      <c r="L5" s="124"/>
      <c r="M5" s="124"/>
    </row>
    <row r="6" spans="1:15" ht="17.25">
      <c r="A6" s="423" t="s">
        <v>4482</v>
      </c>
      <c r="B6" s="423"/>
      <c r="C6" s="423"/>
      <c r="D6" s="423"/>
      <c r="E6" s="423"/>
      <c r="F6" s="423"/>
      <c r="G6" s="423"/>
      <c r="H6" s="423"/>
      <c r="I6" s="423"/>
      <c r="J6" s="423"/>
      <c r="K6" s="423"/>
      <c r="L6" s="423"/>
      <c r="M6" s="423"/>
    </row>
    <row r="8" spans="1:15" ht="14.25">
      <c r="A8" s="1" t="s">
        <v>3</v>
      </c>
      <c r="B8" s="1"/>
      <c r="C8" s="1"/>
      <c r="D8" s="41" t="s">
        <v>44</v>
      </c>
      <c r="E8" s="433" t="str">
        <f>IF('1.ご依頼主'!B15="","",'1.ご依頼主'!B15)</f>
        <v/>
      </c>
      <c r="F8" s="433"/>
      <c r="G8" s="433"/>
      <c r="H8" s="434"/>
      <c r="K8" s="13"/>
      <c r="L8" s="426" t="s">
        <v>17</v>
      </c>
      <c r="M8" s="4"/>
    </row>
    <row r="9" spans="1:15" ht="18" customHeight="1">
      <c r="A9" s="439" t="s">
        <v>0</v>
      </c>
      <c r="B9" s="48" t="s">
        <v>95</v>
      </c>
      <c r="C9" s="431">
        <f>'1.ご依頼主'!B16</f>
        <v>0</v>
      </c>
      <c r="D9" s="432"/>
      <c r="E9" s="432"/>
      <c r="F9" s="49"/>
      <c r="G9" s="418" t="str">
        <f>'1.ご依頼主'!C18</f>
        <v/>
      </c>
      <c r="H9" s="376">
        <f>'1.ご依頼主'!B19</f>
        <v>0</v>
      </c>
      <c r="I9" s="390"/>
      <c r="J9" s="391"/>
      <c r="K9" s="14"/>
      <c r="L9" s="427"/>
      <c r="M9" s="15"/>
    </row>
    <row r="10" spans="1:15" ht="24" customHeight="1">
      <c r="A10" s="419"/>
      <c r="B10" s="397">
        <f>'1.ご依頼主'!B17</f>
        <v>0</v>
      </c>
      <c r="C10" s="398"/>
      <c r="D10" s="398"/>
      <c r="E10" s="398"/>
      <c r="F10" s="45" t="s">
        <v>59</v>
      </c>
      <c r="G10" s="419"/>
      <c r="H10" s="405">
        <f>'1.ご依頼主'!B20</f>
        <v>0</v>
      </c>
      <c r="I10" s="406"/>
      <c r="J10" s="406"/>
      <c r="K10" s="14"/>
      <c r="L10" s="67" t="s">
        <v>18</v>
      </c>
      <c r="M10" s="15"/>
    </row>
    <row r="11" spans="1:15" ht="19.5" thickBot="1">
      <c r="A11" s="68"/>
      <c r="B11" s="8" t="s">
        <v>2</v>
      </c>
      <c r="C11" s="413">
        <f>'1.ご依頼主'!B21</f>
        <v>0</v>
      </c>
      <c r="D11" s="435"/>
      <c r="E11" s="70"/>
      <c r="F11" s="70"/>
      <c r="G11" s="102"/>
      <c r="H11" s="101"/>
      <c r="I11" s="70"/>
      <c r="J11" s="71"/>
      <c r="K11" s="10"/>
      <c r="L11" s="11"/>
      <c r="M11" s="16"/>
    </row>
    <row r="12" spans="1:15" ht="24" customHeight="1" thickTop="1">
      <c r="A12" s="440" t="s">
        <v>1</v>
      </c>
      <c r="B12" s="436">
        <f>'1.ご依頼主'!B22</f>
        <v>0</v>
      </c>
      <c r="C12" s="437"/>
      <c r="D12" s="437"/>
      <c r="E12" s="437"/>
      <c r="F12" s="437"/>
      <c r="G12" s="437"/>
      <c r="H12" s="437"/>
      <c r="I12" s="437"/>
      <c r="J12" s="438"/>
      <c r="K12" s="428" t="str">
        <f>IF('1.ご依頼主'!B36=1,'1.ご依頼主'!B25,"")</f>
        <v/>
      </c>
      <c r="L12" s="429"/>
      <c r="M12" s="430"/>
    </row>
    <row r="13" spans="1:15" ht="24" customHeight="1">
      <c r="A13" s="441"/>
      <c r="B13" s="399">
        <f>'1.ご依頼主'!B23</f>
        <v>0</v>
      </c>
      <c r="C13" s="400"/>
      <c r="D13" s="400"/>
      <c r="E13" s="400"/>
      <c r="F13" s="400"/>
      <c r="G13" s="400"/>
      <c r="H13" s="400"/>
      <c r="I13" s="400"/>
      <c r="J13" s="401"/>
      <c r="K13" s="373">
        <f>'1.ご依頼主'!B26</f>
        <v>0</v>
      </c>
      <c r="L13" s="402"/>
      <c r="M13" s="375"/>
    </row>
    <row r="14" spans="1:15" ht="18" customHeight="1">
      <c r="A14" s="369" t="s">
        <v>43</v>
      </c>
      <c r="B14" s="6" t="s">
        <v>19</v>
      </c>
      <c r="C14" s="383">
        <f>'1.ご依頼主'!B25</f>
        <v>0</v>
      </c>
      <c r="D14" s="384"/>
      <c r="E14" s="384"/>
      <c r="F14" s="44"/>
      <c r="G14" s="7" t="s">
        <v>9</v>
      </c>
      <c r="H14" s="393" t="str">
        <f>IF('1.ご依頼主'!B28="","",'1.ご依頼主'!B28)</f>
        <v/>
      </c>
      <c r="I14" s="394"/>
      <c r="J14" s="394"/>
      <c r="K14" s="420" t="s">
        <v>25</v>
      </c>
      <c r="L14" s="421"/>
      <c r="M14" s="422"/>
    </row>
    <row r="15" spans="1:15" ht="24" customHeight="1">
      <c r="A15" s="370"/>
      <c r="B15" s="416">
        <f>'1.ご依頼主'!B26</f>
        <v>0</v>
      </c>
      <c r="C15" s="417"/>
      <c r="D15" s="417"/>
      <c r="E15" s="417"/>
      <c r="F15" s="50" t="s">
        <v>60</v>
      </c>
      <c r="G15" s="7" t="s">
        <v>10</v>
      </c>
      <c r="H15" s="415" t="str">
        <f>'1.ご依頼主'!C27</f>
        <v/>
      </c>
      <c r="I15" s="377"/>
      <c r="J15" s="377"/>
      <c r="K15" s="403"/>
      <c r="L15" s="372"/>
      <c r="M15" s="404"/>
    </row>
    <row r="16" spans="1:15" ht="14.25" customHeight="1">
      <c r="A16" s="19"/>
      <c r="B16" s="12"/>
      <c r="C16" s="12"/>
      <c r="D16" s="12"/>
      <c r="E16" s="12"/>
      <c r="F16" s="12"/>
      <c r="G16" s="20"/>
      <c r="H16" s="12"/>
      <c r="I16" s="12"/>
      <c r="J16" s="12"/>
      <c r="K16" s="407" t="str">
        <f>'1.ご依頼主'!C36</f>
        <v/>
      </c>
      <c r="L16" s="408"/>
      <c r="M16" s="409"/>
    </row>
    <row r="17" spans="1:19" ht="14.25">
      <c r="A17" s="1" t="s">
        <v>4</v>
      </c>
      <c r="K17" s="410"/>
      <c r="L17" s="411"/>
      <c r="M17" s="412"/>
    </row>
    <row r="18" spans="1:19" ht="24" customHeight="1">
      <c r="A18" s="5" t="s">
        <v>0</v>
      </c>
      <c r="B18" s="376">
        <f>'1.ご依頼主'!B30</f>
        <v>0</v>
      </c>
      <c r="C18" s="377"/>
      <c r="D18" s="377"/>
      <c r="E18" s="377"/>
      <c r="F18" s="31" t="s">
        <v>59</v>
      </c>
      <c r="G18" s="30" t="s">
        <v>11</v>
      </c>
      <c r="H18" s="376">
        <f>'1.ご依頼主'!B31</f>
        <v>0</v>
      </c>
      <c r="I18" s="377"/>
      <c r="J18" s="377"/>
      <c r="K18" s="424" t="s">
        <v>12</v>
      </c>
      <c r="L18" s="425"/>
      <c r="M18" s="123" t="str">
        <f>'1.ご依頼主'!C37</f>
        <v/>
      </c>
    </row>
    <row r="19" spans="1:19" ht="20.25" customHeight="1">
      <c r="A19" s="69"/>
      <c r="B19" s="8" t="s">
        <v>5</v>
      </c>
      <c r="C19" s="413">
        <f>'1.ご依頼主'!B32</f>
        <v>0</v>
      </c>
      <c r="D19" s="414"/>
      <c r="E19" s="66"/>
      <c r="F19" s="66"/>
      <c r="G19" s="66"/>
      <c r="H19" s="101"/>
      <c r="I19" s="66"/>
      <c r="J19" s="66"/>
      <c r="K19" s="395" t="s">
        <v>13</v>
      </c>
      <c r="L19" s="396"/>
      <c r="M19" s="147" t="str">
        <f>'1.ご依頼主'!C38</f>
        <v/>
      </c>
    </row>
    <row r="20" spans="1:19" ht="24" customHeight="1">
      <c r="A20" s="388" t="s">
        <v>1</v>
      </c>
      <c r="B20" s="373">
        <f>'1.ご依頼主'!B33</f>
        <v>0</v>
      </c>
      <c r="C20" s="374"/>
      <c r="D20" s="374"/>
      <c r="E20" s="374"/>
      <c r="F20" s="374"/>
      <c r="G20" s="374"/>
      <c r="H20" s="374"/>
      <c r="I20" s="374"/>
      <c r="J20" s="375"/>
      <c r="K20" s="385" t="s">
        <v>73</v>
      </c>
      <c r="L20" s="386"/>
      <c r="M20" s="185" t="str">
        <f>'1.ご依頼主'!C39</f>
        <v/>
      </c>
    </row>
    <row r="21" spans="1:19" ht="24" customHeight="1">
      <c r="A21" s="389"/>
      <c r="B21" s="380">
        <f>'1.ご依頼主'!B34</f>
        <v>0</v>
      </c>
      <c r="C21" s="381"/>
      <c r="D21" s="381"/>
      <c r="E21" s="381"/>
      <c r="F21" s="381"/>
      <c r="G21" s="381"/>
      <c r="H21" s="381"/>
      <c r="I21" s="381"/>
      <c r="J21" s="382"/>
    </row>
    <row r="22" spans="1:19" ht="13.5" customHeight="1">
      <c r="A22" s="192"/>
      <c r="B22" s="193"/>
      <c r="C22" s="194"/>
      <c r="D22" s="194"/>
      <c r="E22" s="194"/>
      <c r="F22" s="194"/>
      <c r="G22" s="194"/>
      <c r="H22" s="194"/>
      <c r="I22" s="194"/>
      <c r="J22" s="194"/>
    </row>
    <row r="23" spans="1:19">
      <c r="A23" s="2"/>
      <c r="B23" s="372" t="s">
        <v>66</v>
      </c>
      <c r="C23" s="372"/>
      <c r="D23" s="372"/>
      <c r="E23" s="378"/>
      <c r="F23" s="379"/>
      <c r="G23" s="379"/>
      <c r="H23" s="379"/>
      <c r="I23" s="379"/>
      <c r="J23" s="379"/>
      <c r="K23" s="379"/>
      <c r="L23" s="379"/>
      <c r="M23" s="379"/>
    </row>
    <row r="24" spans="1:19" ht="25.5" customHeight="1">
      <c r="A24" s="9"/>
      <c r="B24" s="363" t="s">
        <v>16</v>
      </c>
      <c r="C24" s="363"/>
      <c r="D24" s="392"/>
      <c r="E24" s="392"/>
      <c r="F24" s="392"/>
      <c r="G24" s="392"/>
      <c r="H24" s="392"/>
      <c r="I24" s="17" t="s">
        <v>14</v>
      </c>
      <c r="J24" s="17" t="s">
        <v>15</v>
      </c>
      <c r="K24" s="7" t="s">
        <v>8</v>
      </c>
      <c r="L24" s="7" t="s">
        <v>7</v>
      </c>
      <c r="M24" s="7" t="s">
        <v>6</v>
      </c>
      <c r="N24" s="215"/>
      <c r="O24" s="215"/>
      <c r="P24" s="135"/>
      <c r="Q24" s="135"/>
      <c r="R24" s="135"/>
    </row>
    <row r="25" spans="1:19" ht="25.5" hidden="1" customHeight="1" outlineLevel="1">
      <c r="A25" s="9"/>
      <c r="B25" s="211"/>
      <c r="C25" s="212"/>
      <c r="D25" s="209"/>
      <c r="E25" s="209"/>
      <c r="F25" s="209"/>
      <c r="G25" s="209"/>
      <c r="H25" s="209"/>
      <c r="I25" s="17"/>
      <c r="J25" s="17"/>
      <c r="K25" s="7"/>
      <c r="L25" s="7"/>
      <c r="M25" s="7"/>
      <c r="N25" s="134">
        <v>0</v>
      </c>
      <c r="O25" s="134"/>
      <c r="P25" s="213">
        <v>0</v>
      </c>
      <c r="Q25" s="213">
        <v>0</v>
      </c>
      <c r="R25" s="135"/>
    </row>
    <row r="26" spans="1:19" ht="25.5" hidden="1" customHeight="1" outlineLevel="1">
      <c r="A26" s="9"/>
      <c r="B26" s="211"/>
      <c r="C26" s="212"/>
      <c r="D26" s="209"/>
      <c r="E26" s="209"/>
      <c r="F26" s="209"/>
      <c r="G26" s="209"/>
      <c r="H26" s="209"/>
      <c r="I26" s="17"/>
      <c r="J26" s="17"/>
      <c r="K26" s="7"/>
      <c r="L26" s="7"/>
      <c r="M26" s="7"/>
      <c r="N26" s="134"/>
      <c r="O26" s="134"/>
      <c r="P26" s="135"/>
      <c r="Q26" s="213"/>
      <c r="R26" s="135"/>
      <c r="S26" s="214">
        <v>0</v>
      </c>
    </row>
    <row r="27" spans="1:19" ht="25.5" hidden="1" customHeight="1" outlineLevel="1">
      <c r="A27" s="9"/>
      <c r="B27" s="211"/>
      <c r="C27" s="212"/>
      <c r="D27" s="209"/>
      <c r="E27" s="209"/>
      <c r="F27" s="209"/>
      <c r="G27" s="209"/>
      <c r="H27" s="209"/>
      <c r="I27" s="17"/>
      <c r="J27" s="17"/>
      <c r="K27" s="7"/>
      <c r="L27" s="7"/>
      <c r="M27" s="7"/>
      <c r="N27" s="134"/>
      <c r="O27" s="134"/>
      <c r="P27" s="135"/>
      <c r="Q27" s="135"/>
      <c r="R27" s="135"/>
    </row>
    <row r="28" spans="1:19" ht="25.5" hidden="1" customHeight="1" outlineLevel="1">
      <c r="A28" s="9"/>
      <c r="B28" s="211"/>
      <c r="C28" s="212"/>
      <c r="D28" s="209"/>
      <c r="E28" s="209"/>
      <c r="F28" s="209"/>
      <c r="G28" s="209"/>
      <c r="H28" s="209"/>
      <c r="I28" s="17"/>
      <c r="J28" s="17"/>
      <c r="K28" s="7"/>
      <c r="L28" s="7"/>
      <c r="M28" s="7"/>
      <c r="N28" s="134"/>
      <c r="O28" s="134"/>
      <c r="P28" s="135"/>
      <c r="Q28" s="135"/>
      <c r="R28" s="135"/>
    </row>
    <row r="29" spans="1:19" ht="25.5" hidden="1" customHeight="1" outlineLevel="1">
      <c r="A29" s="9"/>
      <c r="B29" s="211"/>
      <c r="C29" s="212"/>
      <c r="D29" s="209"/>
      <c r="E29" s="209"/>
      <c r="F29" s="209"/>
      <c r="G29" s="209"/>
      <c r="H29" s="209"/>
      <c r="I29" s="17"/>
      <c r="J29" s="17"/>
      <c r="K29" s="7"/>
      <c r="L29" s="7"/>
      <c r="M29" s="7"/>
      <c r="N29" s="134"/>
      <c r="O29" s="134"/>
      <c r="P29" s="135"/>
      <c r="Q29" s="135"/>
      <c r="R29" s="135"/>
    </row>
    <row r="30" spans="1:19" ht="25.5" hidden="1" customHeight="1" outlineLevel="1">
      <c r="A30" s="9"/>
      <c r="B30" s="211"/>
      <c r="C30" s="212"/>
      <c r="D30" s="209"/>
      <c r="E30" s="209"/>
      <c r="F30" s="209"/>
      <c r="G30" s="209"/>
      <c r="H30" s="209"/>
      <c r="I30" s="17"/>
      <c r="J30" s="17"/>
      <c r="K30" s="7"/>
      <c r="L30" s="7"/>
      <c r="M30" s="7"/>
      <c r="N30" s="134"/>
      <c r="O30" s="134"/>
      <c r="P30" s="135"/>
      <c r="Q30" s="135"/>
      <c r="R30" s="135"/>
    </row>
    <row r="31" spans="1:19" ht="25.5" hidden="1" customHeight="1" outlineLevel="1">
      <c r="A31" s="9"/>
      <c r="B31" s="211"/>
      <c r="C31" s="212"/>
      <c r="D31" s="209"/>
      <c r="E31" s="209"/>
      <c r="F31" s="209"/>
      <c r="G31" s="209"/>
      <c r="H31" s="209"/>
      <c r="I31" s="17"/>
      <c r="J31" s="17"/>
      <c r="K31" s="7"/>
      <c r="L31" s="7"/>
      <c r="M31" s="7"/>
      <c r="N31" s="134"/>
      <c r="O31" s="134"/>
      <c r="P31" s="135"/>
      <c r="Q31" s="135"/>
      <c r="R31" s="135"/>
    </row>
    <row r="32" spans="1:19" ht="25.5" hidden="1" customHeight="1" outlineLevel="1">
      <c r="A32" s="9"/>
      <c r="B32" s="211"/>
      <c r="C32" s="212"/>
      <c r="D32" s="209"/>
      <c r="E32" s="209"/>
      <c r="F32" s="209"/>
      <c r="G32" s="209"/>
      <c r="H32" s="209"/>
      <c r="I32" s="17"/>
      <c r="J32" s="17"/>
      <c r="K32" s="7"/>
      <c r="L32" s="7"/>
      <c r="M32" s="7"/>
      <c r="N32" s="134"/>
      <c r="O32" s="134"/>
      <c r="P32" s="135"/>
      <c r="Q32" s="135"/>
      <c r="R32" s="135"/>
    </row>
    <row r="33" spans="1:18" ht="25.5" hidden="1" customHeight="1" outlineLevel="1">
      <c r="A33" s="9"/>
      <c r="B33" s="211"/>
      <c r="C33" s="212"/>
      <c r="D33" s="209"/>
      <c r="E33" s="209"/>
      <c r="F33" s="209"/>
      <c r="G33" s="209"/>
      <c r="H33" s="209"/>
      <c r="I33" s="17"/>
      <c r="J33" s="17"/>
      <c r="K33" s="7"/>
      <c r="L33" s="7"/>
      <c r="M33" s="7"/>
      <c r="N33" s="134"/>
      <c r="O33" s="134"/>
      <c r="P33" s="135"/>
      <c r="Q33" s="135"/>
      <c r="R33" s="135"/>
    </row>
    <row r="34" spans="1:18" ht="25.5" hidden="1" customHeight="1" outlineLevel="1">
      <c r="A34" s="9"/>
      <c r="B34" s="211"/>
      <c r="C34" s="212"/>
      <c r="D34" s="209"/>
      <c r="E34" s="209"/>
      <c r="F34" s="209"/>
      <c r="G34" s="209"/>
      <c r="H34" s="209"/>
      <c r="I34" s="17"/>
      <c r="J34" s="17"/>
      <c r="K34" s="7"/>
      <c r="L34" s="7"/>
      <c r="M34" s="7"/>
      <c r="N34" s="134"/>
      <c r="O34" s="134"/>
      <c r="P34" s="135"/>
      <c r="Q34" s="135"/>
      <c r="R34" s="135"/>
    </row>
    <row r="35" spans="1:18" ht="25.5" hidden="1" customHeight="1" outlineLevel="1">
      <c r="A35" s="9"/>
      <c r="B35" s="211"/>
      <c r="C35" s="212"/>
      <c r="D35" s="209"/>
      <c r="E35" s="209"/>
      <c r="F35" s="209"/>
      <c r="G35" s="209"/>
      <c r="H35" s="209"/>
      <c r="I35" s="17"/>
      <c r="J35" s="17"/>
      <c r="K35" s="7"/>
      <c r="L35" s="7"/>
      <c r="M35" s="7"/>
      <c r="N35" s="134"/>
      <c r="O35" s="134"/>
      <c r="P35" s="135"/>
      <c r="Q35" s="135"/>
      <c r="R35" s="135"/>
    </row>
    <row r="36" spans="1:18" ht="25.5" hidden="1" customHeight="1" outlineLevel="1">
      <c r="A36" s="9"/>
      <c r="B36" s="211"/>
      <c r="C36" s="212"/>
      <c r="D36" s="209"/>
      <c r="E36" s="209"/>
      <c r="F36" s="209"/>
      <c r="G36" s="209"/>
      <c r="H36" s="209"/>
      <c r="I36" s="17"/>
      <c r="J36" s="17"/>
      <c r="K36" s="7"/>
      <c r="L36" s="7"/>
      <c r="M36" s="7"/>
      <c r="N36" s="134"/>
      <c r="O36" s="134"/>
      <c r="P36" s="135"/>
      <c r="Q36" s="135"/>
      <c r="R36" s="135"/>
    </row>
    <row r="37" spans="1:18" ht="25.5" hidden="1" customHeight="1" outlineLevel="1">
      <c r="A37" s="9"/>
      <c r="B37" s="211"/>
      <c r="C37" s="212"/>
      <c r="D37" s="209"/>
      <c r="E37" s="209"/>
      <c r="F37" s="209"/>
      <c r="G37" s="209"/>
      <c r="H37" s="209"/>
      <c r="I37" s="17"/>
      <c r="J37" s="17"/>
      <c r="K37" s="7"/>
      <c r="L37" s="7"/>
      <c r="M37" s="7"/>
      <c r="N37" s="134"/>
      <c r="O37" s="134"/>
      <c r="P37" s="135"/>
      <c r="Q37" s="135"/>
      <c r="R37" s="135"/>
    </row>
    <row r="38" spans="1:18" ht="25.5" hidden="1" customHeight="1" outlineLevel="1">
      <c r="A38" s="9"/>
      <c r="B38" s="211"/>
      <c r="C38" s="212"/>
      <c r="D38" s="209"/>
      <c r="E38" s="209"/>
      <c r="F38" s="209"/>
      <c r="G38" s="209"/>
      <c r="H38" s="209"/>
      <c r="I38" s="17"/>
      <c r="J38" s="17"/>
      <c r="K38" s="7"/>
      <c r="L38" s="7"/>
      <c r="M38" s="7"/>
      <c r="N38" s="134"/>
      <c r="O38" s="134"/>
      <c r="P38" s="135"/>
      <c r="Q38" s="135"/>
      <c r="R38" s="135"/>
    </row>
    <row r="39" spans="1:18" ht="25.5" hidden="1" customHeight="1" outlineLevel="1">
      <c r="A39" s="9"/>
      <c r="B39" s="211"/>
      <c r="C39" s="212"/>
      <c r="D39" s="209"/>
      <c r="E39" s="209"/>
      <c r="F39" s="209"/>
      <c r="G39" s="209"/>
      <c r="H39" s="209"/>
      <c r="I39" s="17"/>
      <c r="J39" s="17"/>
      <c r="K39" s="7"/>
      <c r="L39" s="7"/>
      <c r="M39" s="7"/>
      <c r="N39" s="134"/>
      <c r="O39" s="134"/>
      <c r="P39" s="135"/>
      <c r="Q39" s="135"/>
      <c r="R39" s="135"/>
    </row>
    <row r="40" spans="1:18" ht="25.5" hidden="1" customHeight="1" outlineLevel="1">
      <c r="A40" s="9"/>
      <c r="B40" s="211"/>
      <c r="C40" s="212"/>
      <c r="D40" s="209"/>
      <c r="E40" s="209"/>
      <c r="F40" s="209"/>
      <c r="G40" s="209"/>
      <c r="H40" s="209"/>
      <c r="I40" s="17"/>
      <c r="J40" s="17"/>
      <c r="K40" s="7"/>
      <c r="L40" s="7"/>
      <c r="M40" s="7"/>
      <c r="N40" s="134"/>
      <c r="O40" s="134"/>
      <c r="P40" s="135"/>
      <c r="Q40" s="135"/>
      <c r="R40" s="135"/>
    </row>
    <row r="41" spans="1:18" ht="25.5" hidden="1" customHeight="1" outlineLevel="1">
      <c r="A41" s="9"/>
      <c r="B41" s="211"/>
      <c r="C41" s="212"/>
      <c r="D41" s="209"/>
      <c r="E41" s="209"/>
      <c r="F41" s="209"/>
      <c r="G41" s="209"/>
      <c r="H41" s="209"/>
      <c r="I41" s="17"/>
      <c r="J41" s="17"/>
      <c r="K41" s="7"/>
      <c r="L41" s="7"/>
      <c r="M41" s="7"/>
      <c r="N41" s="134"/>
      <c r="O41" s="134"/>
      <c r="P41" s="135"/>
      <c r="Q41" s="135"/>
      <c r="R41" s="135"/>
    </row>
    <row r="42" spans="1:18" ht="22.5" customHeight="1" collapsed="1">
      <c r="A42" s="9">
        <v>1</v>
      </c>
      <c r="B42" s="360"/>
      <c r="C42" s="361"/>
      <c r="D42" s="359" t="str">
        <f>IF(B42="","",LOOKUP(B42,'2.宅配住所録'!$K$158:$K$2697,'2.宅配住所録'!$L$158:$L$2697))</f>
        <v/>
      </c>
      <c r="E42" s="359"/>
      <c r="F42" s="359"/>
      <c r="G42" s="359"/>
      <c r="H42" s="359"/>
      <c r="I42" s="166"/>
      <c r="J42" s="166"/>
      <c r="K42" s="9">
        <f>I42+J42</f>
        <v>0</v>
      </c>
      <c r="L42" s="18" t="str">
        <f>IF(B42="","",LOOKUP(B42,'2.宅配住所録'!$K$158:$K$2697,'2.宅配住所録'!$M$158:$M$2697))</f>
        <v/>
      </c>
      <c r="M42" s="18" t="str">
        <f>IF(K42=0,"",K42*L42)</f>
        <v/>
      </c>
      <c r="N42" s="135"/>
      <c r="O42" s="216"/>
      <c r="P42" s="136"/>
      <c r="Q42" s="137"/>
      <c r="R42" s="184"/>
    </row>
    <row r="43" spans="1:18" ht="22.5" customHeight="1">
      <c r="A43" s="9">
        <v>2</v>
      </c>
      <c r="B43" s="360"/>
      <c r="C43" s="361"/>
      <c r="D43" s="359" t="str">
        <f>IF(B43="","",LOOKUP(B43,'2.宅配住所録'!$K$158:$K$2697,'2.宅配住所録'!$L$158:$L$2697))</f>
        <v/>
      </c>
      <c r="E43" s="359"/>
      <c r="F43" s="359"/>
      <c r="G43" s="359"/>
      <c r="H43" s="359"/>
      <c r="I43" s="166"/>
      <c r="J43" s="166"/>
      <c r="K43" s="9">
        <f t="shared" ref="K43:K51" si="0">I43+J43</f>
        <v>0</v>
      </c>
      <c r="L43" s="18" t="str">
        <f>IF(B43="","",LOOKUP(B43,'2.宅配住所録'!$K$158:$K$2697,'2.宅配住所録'!$M$158:$M$2697))</f>
        <v/>
      </c>
      <c r="M43" s="18" t="str">
        <f t="shared" ref="M43:M51" si="1">IF(K43=0,"",K43*L43)</f>
        <v/>
      </c>
      <c r="N43" s="135"/>
      <c r="O43" s="135"/>
      <c r="P43" s="136"/>
      <c r="Q43" s="141"/>
      <c r="R43" s="184"/>
    </row>
    <row r="44" spans="1:18" ht="22.5" customHeight="1">
      <c r="A44" s="9">
        <v>3</v>
      </c>
      <c r="B44" s="360"/>
      <c r="C44" s="361"/>
      <c r="D44" s="359" t="str">
        <f>IF(B44="","",LOOKUP(B44,'2.宅配住所録'!$K$158:$K$2697,'2.宅配住所録'!$L$158:$L$2697))</f>
        <v/>
      </c>
      <c r="E44" s="359"/>
      <c r="F44" s="359"/>
      <c r="G44" s="359"/>
      <c r="H44" s="359"/>
      <c r="I44" s="166"/>
      <c r="J44" s="166"/>
      <c r="K44" s="9">
        <f t="shared" si="0"/>
        <v>0</v>
      </c>
      <c r="L44" s="18" t="str">
        <f>IF(B44="","",LOOKUP(B44,'2.宅配住所録'!$K$158:$K$2697,'2.宅配住所録'!$M$158:$M$2697))</f>
        <v/>
      </c>
      <c r="M44" s="18" t="str">
        <f t="shared" si="1"/>
        <v/>
      </c>
      <c r="N44" s="135"/>
      <c r="O44" s="135"/>
      <c r="P44" s="136"/>
      <c r="Q44" s="137"/>
      <c r="R44" s="137"/>
    </row>
    <row r="45" spans="1:18" ht="22.5" customHeight="1">
      <c r="A45" s="9">
        <v>4</v>
      </c>
      <c r="B45" s="360"/>
      <c r="C45" s="361"/>
      <c r="D45" s="359" t="str">
        <f>IF(B45="","",LOOKUP(B45,'2.宅配住所録'!$K$158:$K$2697,'2.宅配住所録'!$L$158:$L$2697))</f>
        <v/>
      </c>
      <c r="E45" s="359"/>
      <c r="F45" s="359"/>
      <c r="G45" s="359"/>
      <c r="H45" s="359"/>
      <c r="I45" s="166"/>
      <c r="J45" s="166"/>
      <c r="K45" s="9">
        <f t="shared" si="0"/>
        <v>0</v>
      </c>
      <c r="L45" s="18" t="str">
        <f>IF(B45="","",LOOKUP(B45,'2.宅配住所録'!$K$158:$K$2697,'2.宅配住所録'!$M$158:$M$2697))</f>
        <v/>
      </c>
      <c r="M45" s="18" t="str">
        <f t="shared" si="1"/>
        <v/>
      </c>
      <c r="N45" s="135"/>
      <c r="O45" s="135"/>
      <c r="P45" s="136"/>
      <c r="Q45" s="137"/>
      <c r="R45" s="141"/>
    </row>
    <row r="46" spans="1:18" ht="22.5" customHeight="1">
      <c r="A46" s="9">
        <v>5</v>
      </c>
      <c r="B46" s="360"/>
      <c r="C46" s="361"/>
      <c r="D46" s="359" t="str">
        <f>IF(B46="","",LOOKUP(B46,'2.宅配住所録'!$K$158:$K$2697,'2.宅配住所録'!$L$158:$L$2697))</f>
        <v/>
      </c>
      <c r="E46" s="359"/>
      <c r="F46" s="359"/>
      <c r="G46" s="359"/>
      <c r="H46" s="359"/>
      <c r="I46" s="166"/>
      <c r="J46" s="166"/>
      <c r="K46" s="9">
        <f t="shared" si="0"/>
        <v>0</v>
      </c>
      <c r="L46" s="18" t="str">
        <f>IF(B46="","",LOOKUP(B46,'2.宅配住所録'!$K$158:$K$2697,'2.宅配住所録'!$M$158:$M$2697))</f>
        <v/>
      </c>
      <c r="M46" s="18" t="str">
        <f t="shared" si="1"/>
        <v/>
      </c>
      <c r="N46" s="135"/>
      <c r="O46" s="135"/>
      <c r="P46" s="136"/>
      <c r="Q46" s="137"/>
      <c r="R46" s="137"/>
    </row>
    <row r="47" spans="1:18" ht="22.5" customHeight="1">
      <c r="A47" s="9">
        <v>6</v>
      </c>
      <c r="B47" s="360"/>
      <c r="C47" s="361"/>
      <c r="D47" s="359" t="str">
        <f>IF(B47="","",LOOKUP(B47,'2.宅配住所録'!$K$158:$K$2697,'2.宅配住所録'!$L$158:$L$2697))</f>
        <v/>
      </c>
      <c r="E47" s="359"/>
      <c r="F47" s="359"/>
      <c r="G47" s="359"/>
      <c r="H47" s="359"/>
      <c r="I47" s="166"/>
      <c r="J47" s="166"/>
      <c r="K47" s="9">
        <f t="shared" si="0"/>
        <v>0</v>
      </c>
      <c r="L47" s="18" t="str">
        <f>IF(B47="","",LOOKUP(B47,'2.宅配住所録'!$K$158:$K$2697,'2.宅配住所録'!$M$158:$M$2697))</f>
        <v/>
      </c>
      <c r="M47" s="18" t="str">
        <f t="shared" si="1"/>
        <v/>
      </c>
      <c r="N47" s="135"/>
      <c r="O47" s="135"/>
      <c r="P47" s="136"/>
      <c r="Q47" s="137"/>
      <c r="R47" s="137"/>
    </row>
    <row r="48" spans="1:18" ht="22.5" customHeight="1">
      <c r="A48" s="9">
        <v>7</v>
      </c>
      <c r="B48" s="360"/>
      <c r="C48" s="361"/>
      <c r="D48" s="359" t="str">
        <f>IF(B48="","",LOOKUP(B48,'2.宅配住所録'!$K$158:$K$2697,'2.宅配住所録'!$L$158:$L$2697))</f>
        <v/>
      </c>
      <c r="E48" s="359"/>
      <c r="F48" s="359"/>
      <c r="G48" s="359"/>
      <c r="H48" s="359"/>
      <c r="I48" s="166"/>
      <c r="J48" s="166"/>
      <c r="K48" s="9">
        <f t="shared" si="0"/>
        <v>0</v>
      </c>
      <c r="L48" s="18" t="str">
        <f>IF(B48="","",LOOKUP(B48,'2.宅配住所録'!$K$158:$K$2697,'2.宅配住所録'!$M$158:$M$2697))</f>
        <v/>
      </c>
      <c r="M48" s="18" t="str">
        <f t="shared" si="1"/>
        <v/>
      </c>
      <c r="N48" s="135"/>
      <c r="O48" s="135"/>
      <c r="P48" s="136"/>
      <c r="Q48" s="137"/>
      <c r="R48" s="137"/>
    </row>
    <row r="49" spans="1:18" ht="22.5" customHeight="1">
      <c r="A49" s="9">
        <v>8</v>
      </c>
      <c r="B49" s="360"/>
      <c r="C49" s="361"/>
      <c r="D49" s="359" t="str">
        <f>IF(B49="","",LOOKUP(B49,'2.宅配住所録'!$K$158:$K$2697,'2.宅配住所録'!$L$158:$L$2697))</f>
        <v/>
      </c>
      <c r="E49" s="359"/>
      <c r="F49" s="359"/>
      <c r="G49" s="359"/>
      <c r="H49" s="359"/>
      <c r="I49" s="166"/>
      <c r="J49" s="166"/>
      <c r="K49" s="9">
        <f t="shared" si="0"/>
        <v>0</v>
      </c>
      <c r="L49" s="18" t="str">
        <f>IF(B49="","",LOOKUP(B49,'2.宅配住所録'!$K$158:$K$2697,'2.宅配住所録'!$M$158:$M$2697))</f>
        <v/>
      </c>
      <c r="M49" s="18" t="str">
        <f t="shared" si="1"/>
        <v/>
      </c>
      <c r="N49" s="135"/>
      <c r="O49" s="135"/>
      <c r="P49" s="136"/>
      <c r="Q49" s="137"/>
      <c r="R49" s="137"/>
    </row>
    <row r="50" spans="1:18" ht="22.5" customHeight="1">
      <c r="A50" s="9">
        <v>9</v>
      </c>
      <c r="B50" s="360"/>
      <c r="C50" s="361"/>
      <c r="D50" s="359" t="str">
        <f>IF(B50="","",LOOKUP(B50,'2.宅配住所録'!$K$158:$K$2697,'2.宅配住所録'!$L$158:$L$2697))</f>
        <v/>
      </c>
      <c r="E50" s="359"/>
      <c r="F50" s="359"/>
      <c r="G50" s="359"/>
      <c r="H50" s="359"/>
      <c r="I50" s="166"/>
      <c r="J50" s="166"/>
      <c r="K50" s="9">
        <f t="shared" si="0"/>
        <v>0</v>
      </c>
      <c r="L50" s="18" t="str">
        <f>IF(B50="","",LOOKUP(B50,'2.宅配住所録'!$K$158:$K$2697,'2.宅配住所録'!$M$158:$M$2697))</f>
        <v/>
      </c>
      <c r="M50" s="18" t="str">
        <f t="shared" si="1"/>
        <v/>
      </c>
      <c r="N50" s="135"/>
      <c r="O50" s="135"/>
      <c r="P50" s="136"/>
      <c r="Q50" s="137"/>
      <c r="R50" s="137"/>
    </row>
    <row r="51" spans="1:18" ht="22.5" customHeight="1">
      <c r="A51" s="9">
        <v>10</v>
      </c>
      <c r="B51" s="367"/>
      <c r="C51" s="367"/>
      <c r="D51" s="359" t="str">
        <f>IF(B51="","",LOOKUP(B51,'2.宅配住所録'!$K$158:$K$2697,'2.宅配住所録'!$L$158:$L$2697))</f>
        <v/>
      </c>
      <c r="E51" s="359"/>
      <c r="F51" s="359"/>
      <c r="G51" s="359"/>
      <c r="H51" s="359"/>
      <c r="I51" s="166"/>
      <c r="J51" s="166"/>
      <c r="K51" s="9">
        <f t="shared" si="0"/>
        <v>0</v>
      </c>
      <c r="L51" s="18" t="str">
        <f>IF(B51="","",LOOKUP(B51,'2.宅配住所録'!$K$158:$K$2697,'2.宅配住所録'!$M$158:$M$2697))</f>
        <v/>
      </c>
      <c r="M51" s="18" t="str">
        <f t="shared" si="1"/>
        <v/>
      </c>
      <c r="N51" s="135"/>
      <c r="O51" s="135"/>
      <c r="P51" s="136"/>
      <c r="Q51" s="137"/>
      <c r="R51" s="137"/>
    </row>
    <row r="52" spans="1:18" ht="22.5" customHeight="1">
      <c r="A52" s="186"/>
      <c r="B52" s="188"/>
      <c r="C52" s="188"/>
      <c r="D52" s="187"/>
      <c r="E52" s="187"/>
      <c r="F52" s="187"/>
      <c r="G52" s="187"/>
      <c r="H52" s="187"/>
      <c r="I52" s="196">
        <f>SUM(I42:I51)</f>
        <v>0</v>
      </c>
      <c r="J52" s="196">
        <f>SUM(J42:J51)</f>
        <v>0</v>
      </c>
      <c r="K52" s="195">
        <f>SUM(K42:K51)</f>
        <v>0</v>
      </c>
      <c r="L52" s="197" t="s">
        <v>147</v>
      </c>
      <c r="M52" s="18">
        <f>SUM(M42:M51)</f>
        <v>0</v>
      </c>
      <c r="N52" s="135"/>
      <c r="O52" s="135"/>
      <c r="P52" s="136"/>
      <c r="Q52" s="137"/>
      <c r="R52" s="137"/>
    </row>
    <row r="53" spans="1:18" ht="22.5" customHeight="1">
      <c r="A53" s="186"/>
      <c r="B53" s="188"/>
      <c r="C53" s="188"/>
      <c r="D53" s="187"/>
      <c r="E53" s="187"/>
      <c r="F53" s="187"/>
      <c r="G53" s="187"/>
      <c r="H53" s="187"/>
      <c r="I53" s="354"/>
      <c r="J53" s="354"/>
      <c r="K53" s="353" t="s">
        <v>153</v>
      </c>
      <c r="L53" s="353"/>
      <c r="M53" s="18">
        <f>M52*0.08</f>
        <v>0</v>
      </c>
      <c r="N53" s="135"/>
      <c r="O53" s="135"/>
      <c r="P53" s="136"/>
      <c r="Q53" s="137"/>
      <c r="R53" s="137"/>
    </row>
    <row r="54" spans="1:18" ht="22.5" customHeight="1">
      <c r="I54" s="186"/>
      <c r="J54" s="186"/>
      <c r="K54" s="355" t="s">
        <v>109</v>
      </c>
      <c r="L54" s="355"/>
      <c r="M54" s="18">
        <f>SUM(M52:M53)</f>
        <v>0</v>
      </c>
      <c r="N54" s="135"/>
      <c r="O54" s="135"/>
      <c r="P54" s="136"/>
      <c r="Q54" s="137"/>
      <c r="R54" s="137"/>
    </row>
    <row r="55" spans="1:18">
      <c r="B55" s="218" t="s">
        <v>4483</v>
      </c>
      <c r="C55" s="218"/>
      <c r="D55" s="217"/>
      <c r="E55" s="217"/>
      <c r="N55" s="135"/>
      <c r="O55" s="135"/>
      <c r="P55" s="136"/>
      <c r="Q55" s="137"/>
      <c r="R55" s="137"/>
    </row>
    <row r="56" spans="1:18" ht="17.25" customHeight="1">
      <c r="A56" s="371" t="s">
        <v>24</v>
      </c>
      <c r="B56" s="365" t="s">
        <v>23</v>
      </c>
      <c r="C56" s="366"/>
      <c r="D56" s="55"/>
      <c r="E56" s="3"/>
      <c r="F56" s="3"/>
      <c r="G56" s="3"/>
      <c r="H56" s="24"/>
      <c r="I56" s="21" t="s">
        <v>22</v>
      </c>
      <c r="J56" s="199"/>
      <c r="K56" s="4" t="s">
        <v>149</v>
      </c>
      <c r="L56" s="22" t="s">
        <v>21</v>
      </c>
      <c r="M56" s="23" t="s">
        <v>20</v>
      </c>
      <c r="N56" s="135"/>
      <c r="O56" s="135"/>
      <c r="P56" s="136"/>
      <c r="Q56" s="137"/>
      <c r="R56" s="137"/>
    </row>
    <row r="57" spans="1:18" ht="17.25" customHeight="1">
      <c r="A57" s="371"/>
      <c r="B57" s="356"/>
      <c r="C57" s="357"/>
      <c r="D57" s="357"/>
      <c r="E57" s="357"/>
      <c r="F57" s="357"/>
      <c r="G57" s="357"/>
      <c r="H57" s="358"/>
      <c r="I57" s="25"/>
      <c r="J57" s="200">
        <f>'2.宅配住所録'!H65+'2.宅配住所録'!H119+'2.宅配住所録'!H173</f>
        <v>0</v>
      </c>
      <c r="K57" s="26"/>
      <c r="L57" s="51"/>
      <c r="M57" s="54"/>
      <c r="N57" s="135"/>
      <c r="O57" s="135"/>
      <c r="P57" s="136"/>
      <c r="Q57" s="137"/>
      <c r="R57" s="137"/>
    </row>
    <row r="58" spans="1:18" ht="17.25" customHeight="1">
      <c r="A58" s="371"/>
      <c r="B58" s="356"/>
      <c r="C58" s="368"/>
      <c r="D58" s="368"/>
      <c r="E58" s="368"/>
      <c r="F58" s="368"/>
      <c r="G58" s="368"/>
      <c r="H58" s="358"/>
      <c r="I58" s="189" t="s">
        <v>150</v>
      </c>
      <c r="J58" s="201"/>
      <c r="K58" s="26"/>
      <c r="L58" s="191"/>
      <c r="M58" s="190"/>
      <c r="N58" s="135"/>
      <c r="O58" s="135"/>
      <c r="P58" s="136"/>
      <c r="Q58" s="137"/>
      <c r="R58" s="137"/>
    </row>
    <row r="59" spans="1:18" ht="17.25" customHeight="1">
      <c r="A59" s="371"/>
      <c r="B59" s="356"/>
      <c r="C59" s="357"/>
      <c r="D59" s="357"/>
      <c r="E59" s="357"/>
      <c r="F59" s="357"/>
      <c r="G59" s="357"/>
      <c r="H59" s="358"/>
      <c r="I59" s="25" t="s">
        <v>148</v>
      </c>
      <c r="J59" s="198">
        <f>(J57+J58)*0.08</f>
        <v>0</v>
      </c>
      <c r="K59" s="26"/>
      <c r="L59" s="27"/>
      <c r="M59" s="28"/>
      <c r="N59" s="135"/>
      <c r="O59" s="135"/>
      <c r="P59" s="136"/>
      <c r="Q59" s="137"/>
      <c r="R59" s="137"/>
    </row>
    <row r="60" spans="1:18" ht="17.25" customHeight="1">
      <c r="A60" s="371"/>
      <c r="B60" s="356"/>
      <c r="C60" s="357"/>
      <c r="D60" s="357"/>
      <c r="E60" s="357"/>
      <c r="F60" s="357"/>
      <c r="G60" s="357"/>
      <c r="H60" s="358"/>
      <c r="I60" s="25"/>
      <c r="J60" s="29">
        <f>J57+J58+J59</f>
        <v>0</v>
      </c>
      <c r="K60" s="15"/>
      <c r="L60" s="27"/>
      <c r="M60" s="28"/>
      <c r="N60" s="135"/>
      <c r="O60" s="135"/>
      <c r="P60" s="136"/>
      <c r="Q60" s="137"/>
      <c r="R60" s="137"/>
    </row>
    <row r="61" spans="1:18" ht="17.25" customHeight="1">
      <c r="B61" s="364" t="s">
        <v>146</v>
      </c>
      <c r="C61" s="364"/>
      <c r="D61" s="364"/>
      <c r="E61" s="364"/>
      <c r="F61" s="364"/>
      <c r="G61" s="364"/>
      <c r="H61" s="364"/>
      <c r="I61" s="364"/>
      <c r="J61" s="364"/>
      <c r="K61" s="364"/>
      <c r="L61" s="364"/>
      <c r="M61" s="364"/>
      <c r="N61" s="135"/>
      <c r="O61" s="135"/>
      <c r="P61" s="136"/>
      <c r="Q61" s="137"/>
      <c r="R61" s="137"/>
    </row>
    <row r="62" spans="1:18">
      <c r="B62" s="387" t="s">
        <v>4484</v>
      </c>
      <c r="C62" s="387"/>
      <c r="D62" s="387"/>
      <c r="E62" s="387"/>
      <c r="F62" s="387"/>
      <c r="G62" s="387"/>
      <c r="H62" s="387"/>
      <c r="I62" s="387"/>
      <c r="J62" s="387"/>
      <c r="K62" s="387"/>
      <c r="L62" s="387"/>
      <c r="M62" s="387"/>
      <c r="N62" s="138"/>
      <c r="O62" s="138"/>
      <c r="P62" s="139"/>
      <c r="Q62" s="140"/>
      <c r="R62" s="140"/>
    </row>
    <row r="63" spans="1:18">
      <c r="A63" s="362"/>
      <c r="B63" s="362"/>
      <c r="C63" s="362"/>
      <c r="D63" s="362"/>
      <c r="E63" s="362"/>
      <c r="F63" s="362"/>
      <c r="G63" s="362"/>
      <c r="H63" s="362"/>
      <c r="I63" s="362"/>
      <c r="J63" s="362"/>
      <c r="K63" s="362"/>
      <c r="L63" s="362"/>
      <c r="M63" s="362"/>
      <c r="N63" s="138"/>
      <c r="O63" s="138"/>
      <c r="P63" s="139"/>
      <c r="Q63" s="140"/>
      <c r="R63" s="140"/>
    </row>
    <row r="64" spans="1:18">
      <c r="A64" s="362"/>
      <c r="B64" s="362"/>
      <c r="C64" s="362"/>
      <c r="D64" s="362"/>
      <c r="E64" s="362"/>
      <c r="F64" s="362"/>
      <c r="G64" s="362"/>
      <c r="H64" s="362"/>
      <c r="I64" s="362"/>
      <c r="J64" s="362"/>
      <c r="K64" s="362"/>
      <c r="L64" s="362"/>
      <c r="M64" s="362"/>
      <c r="N64" s="72"/>
      <c r="O64" s="72"/>
      <c r="P64" s="74"/>
      <c r="Q64" s="80"/>
      <c r="R64" s="81"/>
    </row>
    <row r="65" spans="1:18">
      <c r="A65" s="362"/>
      <c r="B65" s="362"/>
      <c r="C65" s="362"/>
      <c r="D65" s="362"/>
      <c r="E65" s="362"/>
      <c r="F65" s="362"/>
      <c r="G65" s="362"/>
      <c r="H65" s="362"/>
      <c r="I65" s="362"/>
      <c r="J65" s="362"/>
      <c r="K65" s="362"/>
      <c r="L65" s="362"/>
      <c r="M65" s="362"/>
      <c r="N65" s="72"/>
      <c r="O65" s="72"/>
      <c r="P65" s="73"/>
      <c r="Q65" s="80"/>
      <c r="R65" s="80"/>
    </row>
    <row r="66" spans="1:18">
      <c r="F66" s="362"/>
      <c r="G66" s="362"/>
      <c r="H66" s="362"/>
      <c r="I66" s="362"/>
      <c r="J66" s="362"/>
      <c r="K66" s="362"/>
      <c r="L66" s="362"/>
      <c r="M66" s="362"/>
      <c r="N66" s="72"/>
      <c r="O66" s="72"/>
      <c r="P66" s="74"/>
      <c r="Q66" s="80"/>
      <c r="R66" s="81"/>
    </row>
    <row r="67" spans="1:18">
      <c r="N67" s="72"/>
      <c r="O67" s="72"/>
      <c r="P67" s="73"/>
      <c r="Q67" s="80"/>
      <c r="R67" s="80"/>
    </row>
    <row r="68" spans="1:18">
      <c r="N68" s="72"/>
      <c r="O68" s="72"/>
      <c r="P68" s="73"/>
      <c r="Q68" s="80"/>
      <c r="R68" s="80"/>
    </row>
    <row r="69" spans="1:18">
      <c r="N69" s="72"/>
      <c r="O69" s="72"/>
      <c r="P69" s="74"/>
      <c r="Q69" s="80"/>
      <c r="R69" s="81"/>
    </row>
    <row r="70" spans="1:18">
      <c r="N70" s="72"/>
      <c r="O70" s="72"/>
      <c r="P70" s="73"/>
      <c r="Q70" s="80"/>
      <c r="R70" s="80"/>
    </row>
    <row r="71" spans="1:18">
      <c r="N71" s="72"/>
      <c r="O71" s="72"/>
      <c r="P71" s="73"/>
      <c r="Q71" s="80"/>
      <c r="R71" s="80"/>
    </row>
    <row r="72" spans="1:18">
      <c r="N72" s="72"/>
      <c r="O72" s="72"/>
      <c r="P72" s="73"/>
      <c r="Q72" s="80"/>
      <c r="R72" s="80"/>
    </row>
    <row r="73" spans="1:18">
      <c r="N73" s="72"/>
      <c r="O73" s="72"/>
      <c r="P73" s="73"/>
      <c r="Q73" s="80"/>
      <c r="R73" s="80"/>
    </row>
    <row r="74" spans="1:18">
      <c r="N74" s="72"/>
      <c r="O74" s="72"/>
      <c r="P74" s="73"/>
      <c r="Q74" s="80"/>
      <c r="R74" s="80"/>
    </row>
    <row r="75" spans="1:18">
      <c r="N75" s="72"/>
      <c r="O75" s="72"/>
      <c r="P75" s="74"/>
      <c r="Q75" s="80"/>
      <c r="R75" s="82"/>
    </row>
    <row r="76" spans="1:18">
      <c r="N76" s="72"/>
      <c r="O76" s="72"/>
      <c r="P76" s="74"/>
      <c r="Q76" s="80"/>
      <c r="R76" s="82"/>
    </row>
    <row r="77" spans="1:18">
      <c r="N77" s="72"/>
      <c r="O77" s="72"/>
      <c r="P77" s="73"/>
      <c r="Q77" s="80"/>
      <c r="R77" s="80"/>
    </row>
    <row r="78" spans="1:18">
      <c r="N78" s="72"/>
      <c r="O78" s="72"/>
      <c r="P78" s="73"/>
      <c r="Q78" s="80"/>
      <c r="R78" s="80"/>
    </row>
    <row r="79" spans="1:18">
      <c r="N79" s="72"/>
      <c r="O79" s="72"/>
      <c r="P79" s="73"/>
      <c r="Q79" s="80"/>
      <c r="R79" s="80"/>
    </row>
    <row r="80" spans="1:18">
      <c r="N80" s="72"/>
      <c r="O80" s="72"/>
      <c r="P80" s="73"/>
      <c r="Q80" s="80"/>
      <c r="R80" s="80"/>
    </row>
    <row r="81" spans="14:18">
      <c r="N81" s="72"/>
      <c r="O81" s="72"/>
      <c r="P81" s="73"/>
      <c r="Q81" s="80"/>
      <c r="R81" s="80"/>
    </row>
    <row r="82" spans="14:18">
      <c r="N82" s="72"/>
      <c r="O82" s="72"/>
      <c r="P82" s="73"/>
      <c r="Q82" s="80"/>
      <c r="R82" s="80"/>
    </row>
    <row r="83" spans="14:18">
      <c r="N83" s="72"/>
      <c r="O83" s="72"/>
      <c r="P83" s="73"/>
      <c r="Q83" s="80"/>
      <c r="R83" s="80"/>
    </row>
    <row r="84" spans="14:18">
      <c r="N84" s="72"/>
      <c r="O84" s="72"/>
      <c r="P84" s="73"/>
      <c r="Q84" s="80"/>
      <c r="R84" s="80"/>
    </row>
    <row r="85" spans="14:18">
      <c r="N85" s="72"/>
      <c r="O85" s="72"/>
      <c r="P85" s="73"/>
      <c r="Q85" s="80"/>
      <c r="R85" s="80"/>
    </row>
    <row r="86" spans="14:18">
      <c r="N86" s="72"/>
      <c r="O86" s="72"/>
      <c r="P86" s="75"/>
      <c r="Q86" s="80"/>
      <c r="R86" s="83"/>
    </row>
    <row r="87" spans="14:18">
      <c r="N87" s="72"/>
      <c r="O87" s="72"/>
      <c r="P87" s="75"/>
      <c r="Q87" s="80"/>
      <c r="R87" s="83"/>
    </row>
    <row r="88" spans="14:18">
      <c r="N88" s="72"/>
      <c r="O88" s="72"/>
      <c r="P88" s="75"/>
      <c r="Q88" s="80"/>
      <c r="R88" s="83"/>
    </row>
    <row r="89" spans="14:18">
      <c r="N89" s="72"/>
      <c r="O89" s="72"/>
      <c r="P89" s="75"/>
      <c r="Q89" s="80"/>
      <c r="R89" s="83"/>
    </row>
    <row r="90" spans="14:18">
      <c r="N90" s="72"/>
      <c r="O90" s="72"/>
      <c r="P90" s="75"/>
      <c r="Q90" s="80"/>
      <c r="R90" s="83"/>
    </row>
    <row r="91" spans="14:18">
      <c r="N91" s="72"/>
      <c r="O91" s="72"/>
      <c r="P91" s="75"/>
      <c r="Q91" s="80"/>
      <c r="R91" s="83"/>
    </row>
    <row r="92" spans="14:18">
      <c r="N92" s="72"/>
      <c r="O92" s="72"/>
      <c r="P92" s="75"/>
      <c r="Q92" s="80"/>
      <c r="R92" s="83"/>
    </row>
    <row r="93" spans="14:18">
      <c r="N93" s="72"/>
      <c r="O93" s="72"/>
      <c r="P93" s="76"/>
      <c r="Q93" s="80"/>
      <c r="R93" s="84"/>
    </row>
    <row r="94" spans="14:18">
      <c r="N94" s="72"/>
      <c r="O94" s="72"/>
      <c r="P94" s="76"/>
      <c r="Q94" s="80"/>
      <c r="R94" s="84"/>
    </row>
    <row r="95" spans="14:18">
      <c r="N95" s="72"/>
      <c r="O95" s="72"/>
      <c r="P95" s="76"/>
      <c r="Q95" s="80"/>
      <c r="R95" s="84"/>
    </row>
    <row r="96" spans="14:18">
      <c r="N96" s="72"/>
      <c r="O96" s="72"/>
      <c r="P96" s="76"/>
      <c r="Q96" s="80"/>
      <c r="R96" s="84"/>
    </row>
    <row r="97" spans="14:18">
      <c r="N97" s="72"/>
      <c r="O97" s="72"/>
      <c r="P97" s="74"/>
      <c r="Q97" s="80"/>
      <c r="R97" s="81"/>
    </row>
    <row r="98" spans="14:18">
      <c r="N98" s="72"/>
      <c r="O98" s="72"/>
      <c r="P98" s="74"/>
      <c r="Q98" s="80"/>
      <c r="R98" s="81"/>
    </row>
    <row r="99" spans="14:18">
      <c r="N99" s="72"/>
      <c r="O99" s="72"/>
      <c r="P99" s="74"/>
      <c r="Q99" s="80"/>
      <c r="R99" s="81"/>
    </row>
    <row r="100" spans="14:18">
      <c r="N100" s="72"/>
      <c r="O100" s="72"/>
      <c r="P100" s="76"/>
      <c r="Q100" s="80"/>
      <c r="R100" s="84"/>
    </row>
    <row r="101" spans="14:18">
      <c r="N101" s="72"/>
      <c r="O101" s="72"/>
      <c r="P101" s="76"/>
      <c r="Q101" s="80"/>
      <c r="R101" s="84"/>
    </row>
    <row r="102" spans="14:18">
      <c r="N102" s="72"/>
      <c r="O102" s="72"/>
      <c r="P102" s="76"/>
      <c r="Q102" s="80"/>
      <c r="R102" s="84"/>
    </row>
    <row r="103" spans="14:18">
      <c r="N103" s="72"/>
      <c r="O103" s="72"/>
      <c r="P103" s="76"/>
      <c r="Q103" s="80"/>
      <c r="R103" s="84"/>
    </row>
    <row r="104" spans="14:18">
      <c r="N104" s="72"/>
      <c r="O104" s="72"/>
      <c r="P104" s="76"/>
      <c r="Q104" s="80"/>
      <c r="R104" s="84"/>
    </row>
    <row r="105" spans="14:18">
      <c r="N105" s="72"/>
      <c r="O105" s="72"/>
      <c r="P105" s="76"/>
      <c r="Q105" s="80"/>
      <c r="R105" s="84"/>
    </row>
    <row r="106" spans="14:18">
      <c r="N106" s="72"/>
      <c r="O106" s="72"/>
      <c r="P106" s="76"/>
      <c r="Q106" s="80"/>
      <c r="R106" s="84"/>
    </row>
    <row r="107" spans="14:18">
      <c r="N107" s="72"/>
      <c r="O107" s="72"/>
      <c r="P107" s="76"/>
      <c r="Q107" s="80"/>
      <c r="R107" s="84"/>
    </row>
    <row r="108" spans="14:18">
      <c r="N108" s="72"/>
      <c r="O108" s="72"/>
      <c r="P108" s="76"/>
      <c r="Q108" s="80"/>
      <c r="R108" s="84"/>
    </row>
    <row r="109" spans="14:18">
      <c r="N109" s="72"/>
      <c r="O109" s="72"/>
      <c r="P109" s="76"/>
      <c r="Q109" s="80"/>
      <c r="R109" s="84"/>
    </row>
    <row r="110" spans="14:18">
      <c r="N110" s="72"/>
      <c r="O110" s="72"/>
      <c r="P110" s="76"/>
      <c r="Q110" s="80"/>
      <c r="R110" s="84"/>
    </row>
    <row r="111" spans="14:18">
      <c r="N111" s="72"/>
      <c r="O111" s="72"/>
      <c r="P111" s="76"/>
      <c r="Q111" s="80"/>
      <c r="R111" s="84"/>
    </row>
    <row r="112" spans="14:18">
      <c r="N112" s="72"/>
      <c r="O112" s="72"/>
      <c r="P112" s="76"/>
      <c r="Q112" s="80"/>
      <c r="R112" s="84"/>
    </row>
    <row r="113" spans="14:18">
      <c r="N113" s="72"/>
      <c r="O113" s="72"/>
      <c r="P113" s="76"/>
      <c r="Q113" s="80"/>
      <c r="R113" s="84"/>
    </row>
    <row r="114" spans="14:18">
      <c r="N114" s="72"/>
      <c r="O114" s="72"/>
      <c r="P114" s="76"/>
      <c r="Q114" s="80"/>
      <c r="R114" s="84"/>
    </row>
    <row r="115" spans="14:18">
      <c r="N115" s="72"/>
      <c r="O115" s="72"/>
      <c r="P115" s="76"/>
      <c r="Q115" s="80"/>
      <c r="R115" s="84"/>
    </row>
    <row r="116" spans="14:18">
      <c r="N116" s="72"/>
      <c r="O116" s="72"/>
      <c r="P116" s="76"/>
      <c r="Q116" s="80"/>
      <c r="R116" s="84"/>
    </row>
    <row r="117" spans="14:18">
      <c r="N117" s="72"/>
      <c r="O117" s="72"/>
      <c r="P117" s="76"/>
      <c r="Q117" s="80"/>
      <c r="R117" s="84"/>
    </row>
    <row r="118" spans="14:18">
      <c r="N118" s="72"/>
      <c r="O118" s="72"/>
      <c r="P118" s="76"/>
      <c r="Q118" s="80"/>
      <c r="R118" s="84"/>
    </row>
    <row r="119" spans="14:18">
      <c r="N119" s="72"/>
      <c r="O119" s="72"/>
      <c r="P119" s="77"/>
      <c r="Q119" s="80"/>
      <c r="R119" s="84"/>
    </row>
    <row r="120" spans="14:18">
      <c r="N120" s="72"/>
      <c r="O120" s="72"/>
      <c r="P120" s="76"/>
      <c r="Q120" s="80"/>
      <c r="R120" s="84"/>
    </row>
    <row r="121" spans="14:18">
      <c r="N121" s="72"/>
      <c r="O121" s="72"/>
      <c r="P121" s="76"/>
      <c r="Q121" s="80"/>
      <c r="R121" s="84"/>
    </row>
    <row r="122" spans="14:18">
      <c r="N122" s="72"/>
      <c r="O122" s="72"/>
      <c r="P122" s="76"/>
      <c r="Q122" s="80"/>
      <c r="R122" s="84"/>
    </row>
    <row r="123" spans="14:18">
      <c r="N123" s="72"/>
      <c r="O123" s="72"/>
      <c r="P123" s="76"/>
      <c r="Q123" s="80"/>
      <c r="R123" s="84"/>
    </row>
    <row r="124" spans="14:18">
      <c r="N124" s="72"/>
      <c r="O124" s="72"/>
      <c r="P124" s="76"/>
      <c r="Q124" s="80"/>
      <c r="R124" s="84"/>
    </row>
    <row r="125" spans="14:18">
      <c r="N125" s="72"/>
      <c r="O125" s="72"/>
      <c r="P125" s="76"/>
      <c r="Q125" s="80"/>
      <c r="R125" s="84"/>
    </row>
    <row r="126" spans="14:18">
      <c r="N126" s="72"/>
      <c r="O126" s="72"/>
      <c r="P126" s="76"/>
      <c r="Q126" s="80"/>
      <c r="R126" s="84"/>
    </row>
    <row r="127" spans="14:18">
      <c r="N127" s="72"/>
      <c r="O127" s="72"/>
      <c r="P127" s="76"/>
      <c r="Q127" s="80"/>
      <c r="R127" s="84"/>
    </row>
    <row r="128" spans="14:18">
      <c r="N128" s="72"/>
      <c r="O128" s="72"/>
      <c r="P128" s="76"/>
      <c r="Q128" s="80"/>
      <c r="R128" s="84"/>
    </row>
    <row r="129" spans="14:18">
      <c r="N129" s="72"/>
      <c r="O129" s="72"/>
      <c r="P129" s="76"/>
      <c r="Q129" s="80"/>
      <c r="R129" s="84"/>
    </row>
    <row r="130" spans="14:18">
      <c r="N130" s="72"/>
      <c r="O130" s="72"/>
      <c r="P130" s="76"/>
      <c r="Q130" s="80"/>
      <c r="R130" s="84"/>
    </row>
    <row r="131" spans="14:18">
      <c r="N131" s="72"/>
      <c r="O131" s="72"/>
      <c r="P131" s="76"/>
      <c r="Q131" s="80"/>
      <c r="R131" s="84"/>
    </row>
    <row r="132" spans="14:18">
      <c r="N132" s="72"/>
      <c r="O132" s="72"/>
      <c r="P132" s="76"/>
      <c r="Q132" s="80"/>
      <c r="R132" s="84"/>
    </row>
    <row r="133" spans="14:18">
      <c r="N133" s="72"/>
      <c r="O133" s="72"/>
      <c r="P133" s="76"/>
      <c r="Q133" s="80"/>
      <c r="R133" s="84"/>
    </row>
    <row r="134" spans="14:18">
      <c r="N134" s="72"/>
      <c r="O134" s="72"/>
      <c r="P134" s="76"/>
      <c r="Q134" s="80"/>
      <c r="R134" s="84"/>
    </row>
    <row r="135" spans="14:18">
      <c r="N135" s="72"/>
      <c r="O135" s="72"/>
      <c r="P135" s="76"/>
      <c r="Q135" s="80"/>
      <c r="R135" s="84"/>
    </row>
    <row r="136" spans="14:18">
      <c r="N136" s="72"/>
      <c r="O136" s="72"/>
      <c r="P136" s="76"/>
      <c r="Q136" s="80"/>
      <c r="R136" s="84"/>
    </row>
    <row r="137" spans="14:18">
      <c r="N137" s="72"/>
      <c r="O137" s="72"/>
      <c r="P137" s="76"/>
      <c r="Q137" s="80"/>
      <c r="R137" s="84"/>
    </row>
    <row r="138" spans="14:18">
      <c r="N138" s="72"/>
      <c r="O138" s="72"/>
      <c r="P138" s="76"/>
      <c r="Q138" s="80"/>
      <c r="R138" s="84"/>
    </row>
    <row r="139" spans="14:18">
      <c r="N139" s="72"/>
      <c r="O139" s="72"/>
      <c r="P139" s="76"/>
      <c r="Q139" s="80"/>
      <c r="R139" s="84"/>
    </row>
    <row r="140" spans="14:18">
      <c r="N140" s="72"/>
      <c r="O140" s="72"/>
      <c r="P140" s="76"/>
      <c r="Q140" s="80"/>
      <c r="R140" s="84"/>
    </row>
    <row r="141" spans="14:18">
      <c r="N141" s="72"/>
      <c r="O141" s="72"/>
      <c r="P141" s="76"/>
      <c r="Q141" s="80"/>
      <c r="R141" s="84"/>
    </row>
    <row r="142" spans="14:18">
      <c r="N142" s="72"/>
      <c r="O142" s="72"/>
      <c r="P142" s="76"/>
      <c r="Q142" s="80"/>
      <c r="R142" s="84"/>
    </row>
    <row r="143" spans="14:18">
      <c r="N143" s="72"/>
      <c r="O143" s="72"/>
      <c r="P143" s="76"/>
      <c r="Q143" s="80"/>
      <c r="R143" s="84"/>
    </row>
    <row r="144" spans="14:18">
      <c r="N144" s="72"/>
      <c r="O144" s="72"/>
      <c r="P144" s="76"/>
      <c r="Q144" s="80"/>
      <c r="R144" s="84"/>
    </row>
    <row r="145" spans="14:18">
      <c r="N145" s="72"/>
      <c r="O145" s="72"/>
      <c r="P145" s="76"/>
      <c r="Q145" s="80"/>
      <c r="R145" s="84"/>
    </row>
    <row r="146" spans="14:18">
      <c r="N146" s="72"/>
      <c r="O146" s="72"/>
      <c r="P146" s="76"/>
      <c r="Q146" s="80"/>
      <c r="R146" s="84"/>
    </row>
    <row r="147" spans="14:18">
      <c r="N147" s="72"/>
      <c r="O147" s="72"/>
      <c r="P147" s="76"/>
      <c r="Q147" s="80"/>
      <c r="R147" s="84"/>
    </row>
    <row r="148" spans="14:18">
      <c r="N148" s="72"/>
      <c r="O148" s="72"/>
      <c r="P148" s="76"/>
      <c r="Q148" s="80"/>
      <c r="R148" s="84"/>
    </row>
    <row r="149" spans="14:18">
      <c r="N149" s="72"/>
      <c r="O149" s="72"/>
      <c r="P149" s="76"/>
      <c r="Q149" s="80"/>
      <c r="R149" s="84"/>
    </row>
    <row r="150" spans="14:18">
      <c r="N150" s="72"/>
      <c r="O150" s="72"/>
      <c r="P150" s="76"/>
      <c r="Q150" s="80"/>
      <c r="R150" s="84"/>
    </row>
    <row r="151" spans="14:18">
      <c r="N151" s="72"/>
      <c r="O151" s="72"/>
      <c r="P151" s="76"/>
      <c r="Q151" s="80"/>
      <c r="R151" s="84"/>
    </row>
    <row r="152" spans="14:18">
      <c r="N152" s="72"/>
      <c r="O152" s="72"/>
      <c r="P152" s="76"/>
      <c r="Q152" s="80"/>
      <c r="R152" s="84"/>
    </row>
    <row r="153" spans="14:18">
      <c r="N153" s="72"/>
      <c r="O153" s="72"/>
      <c r="P153" s="76"/>
      <c r="Q153" s="80"/>
      <c r="R153" s="84"/>
    </row>
    <row r="154" spans="14:18">
      <c r="N154" s="72"/>
      <c r="O154" s="72"/>
      <c r="P154" s="76"/>
      <c r="Q154" s="80"/>
      <c r="R154" s="84"/>
    </row>
    <row r="155" spans="14:18">
      <c r="N155" s="72"/>
      <c r="O155" s="72"/>
      <c r="P155" s="76"/>
      <c r="Q155" s="80"/>
      <c r="R155" s="84"/>
    </row>
    <row r="156" spans="14:18">
      <c r="N156" s="72"/>
      <c r="O156" s="72"/>
      <c r="P156" s="76"/>
      <c r="Q156" s="80"/>
      <c r="R156" s="84"/>
    </row>
    <row r="157" spans="14:18">
      <c r="N157" s="72"/>
      <c r="O157" s="72"/>
      <c r="P157" s="76"/>
      <c r="Q157" s="80"/>
      <c r="R157" s="84"/>
    </row>
    <row r="158" spans="14:18">
      <c r="N158" s="72"/>
      <c r="O158" s="72"/>
      <c r="P158" s="76"/>
      <c r="Q158" s="80"/>
      <c r="R158" s="84"/>
    </row>
    <row r="159" spans="14:18">
      <c r="N159" s="72"/>
      <c r="O159" s="72"/>
      <c r="P159" s="76"/>
      <c r="Q159" s="80"/>
      <c r="R159" s="84"/>
    </row>
    <row r="160" spans="14:18">
      <c r="N160" s="72"/>
      <c r="O160" s="72"/>
      <c r="P160" s="76"/>
      <c r="Q160" s="80"/>
      <c r="R160" s="84"/>
    </row>
    <row r="161" spans="14:18">
      <c r="N161" s="72"/>
      <c r="O161" s="72"/>
      <c r="P161" s="76"/>
      <c r="Q161" s="80"/>
      <c r="R161" s="84"/>
    </row>
    <row r="162" spans="14:18">
      <c r="N162" s="72"/>
      <c r="O162" s="72"/>
      <c r="P162" s="76"/>
      <c r="Q162" s="80"/>
      <c r="R162" s="84"/>
    </row>
    <row r="163" spans="14:18">
      <c r="N163" s="72"/>
      <c r="O163" s="72"/>
      <c r="P163" s="76"/>
      <c r="Q163" s="80"/>
      <c r="R163" s="84"/>
    </row>
    <row r="164" spans="14:18">
      <c r="N164" s="72"/>
      <c r="O164" s="72"/>
      <c r="P164" s="76"/>
      <c r="Q164" s="80"/>
      <c r="R164" s="84"/>
    </row>
    <row r="165" spans="14:18">
      <c r="N165" s="72"/>
      <c r="O165" s="72"/>
      <c r="P165" s="76"/>
      <c r="Q165" s="80"/>
      <c r="R165" s="84"/>
    </row>
    <row r="166" spans="14:18">
      <c r="N166" s="72"/>
      <c r="O166" s="72"/>
      <c r="P166" s="76"/>
      <c r="Q166" s="80"/>
      <c r="R166" s="84"/>
    </row>
    <row r="167" spans="14:18">
      <c r="N167" s="72"/>
      <c r="O167" s="72"/>
      <c r="P167" s="76"/>
      <c r="Q167" s="80"/>
      <c r="R167" s="84"/>
    </row>
    <row r="168" spans="14:18">
      <c r="N168" s="72"/>
      <c r="O168" s="72"/>
      <c r="P168" s="76"/>
      <c r="Q168" s="80"/>
      <c r="R168" s="84"/>
    </row>
    <row r="169" spans="14:18">
      <c r="N169" s="72"/>
      <c r="O169" s="72"/>
      <c r="P169" s="76"/>
      <c r="Q169" s="80"/>
      <c r="R169" s="84"/>
    </row>
    <row r="170" spans="14:18">
      <c r="N170" s="72"/>
      <c r="O170" s="72"/>
      <c r="P170" s="76"/>
      <c r="Q170" s="80"/>
      <c r="R170" s="84"/>
    </row>
    <row r="171" spans="14:18">
      <c r="N171" s="72"/>
      <c r="O171" s="72"/>
      <c r="P171" s="76"/>
      <c r="Q171" s="80"/>
      <c r="R171" s="84"/>
    </row>
    <row r="172" spans="14:18">
      <c r="N172" s="72"/>
      <c r="O172" s="72"/>
      <c r="P172" s="76"/>
      <c r="Q172" s="80"/>
      <c r="R172" s="84"/>
    </row>
    <row r="173" spans="14:18">
      <c r="N173" s="72"/>
      <c r="O173" s="72"/>
      <c r="P173" s="76"/>
      <c r="Q173" s="80"/>
      <c r="R173" s="84"/>
    </row>
    <row r="174" spans="14:18">
      <c r="N174" s="72"/>
      <c r="O174" s="72"/>
      <c r="P174" s="76"/>
      <c r="Q174" s="80"/>
      <c r="R174" s="84"/>
    </row>
    <row r="175" spans="14:18">
      <c r="N175" s="72"/>
      <c r="O175" s="72"/>
      <c r="P175" s="76"/>
      <c r="Q175" s="80"/>
      <c r="R175" s="84"/>
    </row>
    <row r="176" spans="14:18">
      <c r="N176" s="72"/>
      <c r="O176" s="72"/>
      <c r="P176" s="76"/>
      <c r="Q176" s="80"/>
      <c r="R176" s="84"/>
    </row>
    <row r="177" spans="14:18">
      <c r="N177" s="72"/>
      <c r="O177" s="72"/>
      <c r="P177" s="76"/>
      <c r="Q177" s="80"/>
      <c r="R177" s="84"/>
    </row>
    <row r="178" spans="14:18">
      <c r="N178" s="72"/>
      <c r="O178" s="72"/>
      <c r="P178" s="76"/>
      <c r="Q178" s="80"/>
      <c r="R178" s="84"/>
    </row>
    <row r="179" spans="14:18">
      <c r="N179" s="72"/>
      <c r="O179" s="72"/>
      <c r="P179" s="76"/>
      <c r="Q179" s="80"/>
      <c r="R179" s="84"/>
    </row>
    <row r="180" spans="14:18">
      <c r="N180" s="72"/>
      <c r="O180" s="72"/>
      <c r="P180" s="76"/>
      <c r="Q180" s="80"/>
      <c r="R180" s="84"/>
    </row>
    <row r="181" spans="14:18">
      <c r="N181" s="72"/>
      <c r="O181" s="72"/>
      <c r="P181" s="76"/>
      <c r="Q181" s="80"/>
      <c r="R181" s="84"/>
    </row>
    <row r="182" spans="14:18">
      <c r="N182" s="72"/>
      <c r="O182" s="72"/>
      <c r="P182" s="76"/>
      <c r="Q182" s="80"/>
      <c r="R182" s="84"/>
    </row>
    <row r="183" spans="14:18">
      <c r="N183" s="72"/>
      <c r="O183" s="72"/>
      <c r="P183" s="76"/>
      <c r="Q183" s="80"/>
      <c r="R183" s="84"/>
    </row>
    <row r="184" spans="14:18">
      <c r="N184" s="72"/>
      <c r="O184" s="72"/>
      <c r="P184" s="76"/>
      <c r="Q184" s="80"/>
      <c r="R184" s="84"/>
    </row>
    <row r="185" spans="14:18">
      <c r="N185" s="72"/>
      <c r="O185" s="72"/>
      <c r="P185" s="76"/>
      <c r="Q185" s="80"/>
      <c r="R185" s="84"/>
    </row>
    <row r="186" spans="14:18">
      <c r="N186" s="72"/>
      <c r="O186" s="72"/>
      <c r="P186" s="76"/>
      <c r="Q186" s="80"/>
      <c r="R186" s="84"/>
    </row>
    <row r="187" spans="14:18">
      <c r="N187" s="72"/>
      <c r="O187" s="72"/>
      <c r="P187" s="76"/>
      <c r="Q187" s="80"/>
      <c r="R187" s="84"/>
    </row>
    <row r="188" spans="14:18">
      <c r="N188" s="72"/>
      <c r="O188" s="72"/>
      <c r="P188" s="76"/>
      <c r="Q188" s="80"/>
      <c r="R188" s="84"/>
    </row>
    <row r="189" spans="14:18">
      <c r="N189" s="72"/>
      <c r="O189" s="72"/>
      <c r="P189" s="76"/>
      <c r="Q189" s="80"/>
      <c r="R189" s="84"/>
    </row>
    <row r="190" spans="14:18">
      <c r="N190" s="72"/>
      <c r="O190" s="72"/>
      <c r="P190" s="76"/>
      <c r="Q190" s="80"/>
      <c r="R190" s="84"/>
    </row>
    <row r="191" spans="14:18">
      <c r="N191" s="72"/>
      <c r="O191" s="72"/>
      <c r="P191" s="76"/>
      <c r="Q191" s="80"/>
      <c r="R191" s="84"/>
    </row>
    <row r="192" spans="14:18">
      <c r="N192" s="72"/>
      <c r="O192" s="72"/>
      <c r="P192" s="76"/>
      <c r="Q192" s="80"/>
      <c r="R192" s="84"/>
    </row>
    <row r="193" spans="14:18">
      <c r="N193" s="72"/>
      <c r="O193" s="72"/>
      <c r="P193" s="76"/>
      <c r="Q193" s="80"/>
      <c r="R193" s="84"/>
    </row>
    <row r="194" spans="14:18">
      <c r="N194" s="72"/>
      <c r="O194" s="72"/>
      <c r="P194" s="76"/>
      <c r="Q194" s="80"/>
      <c r="R194" s="84"/>
    </row>
    <row r="195" spans="14:18">
      <c r="N195" s="72"/>
      <c r="O195" s="72"/>
      <c r="P195" s="76"/>
      <c r="Q195" s="80"/>
      <c r="R195" s="84"/>
    </row>
    <row r="196" spans="14:18">
      <c r="N196" s="72"/>
      <c r="O196" s="72"/>
      <c r="P196" s="76"/>
      <c r="Q196" s="80"/>
      <c r="R196" s="84"/>
    </row>
    <row r="197" spans="14:18">
      <c r="N197" s="72"/>
      <c r="O197" s="72"/>
      <c r="P197" s="76"/>
      <c r="Q197" s="80"/>
      <c r="R197" s="84"/>
    </row>
    <row r="198" spans="14:18">
      <c r="N198" s="72"/>
      <c r="O198" s="72"/>
      <c r="P198" s="76"/>
      <c r="Q198" s="80"/>
      <c r="R198" s="84"/>
    </row>
    <row r="199" spans="14:18">
      <c r="N199" s="72"/>
      <c r="O199" s="72"/>
      <c r="P199" s="76"/>
      <c r="Q199" s="80"/>
      <c r="R199" s="84"/>
    </row>
    <row r="200" spans="14:18">
      <c r="N200" s="72"/>
      <c r="O200" s="72"/>
      <c r="P200" s="76"/>
      <c r="Q200" s="80"/>
      <c r="R200" s="84"/>
    </row>
    <row r="201" spans="14:18">
      <c r="N201" s="72"/>
      <c r="O201" s="72"/>
      <c r="P201" s="76"/>
      <c r="Q201" s="80"/>
      <c r="R201" s="84"/>
    </row>
    <row r="202" spans="14:18">
      <c r="N202" s="72"/>
      <c r="O202" s="72"/>
      <c r="P202" s="76"/>
      <c r="Q202" s="80"/>
      <c r="R202" s="84"/>
    </row>
    <row r="203" spans="14:18">
      <c r="N203" s="72"/>
      <c r="O203" s="72"/>
      <c r="P203" s="76"/>
      <c r="Q203" s="80"/>
      <c r="R203" s="84"/>
    </row>
    <row r="204" spans="14:18">
      <c r="N204" s="72"/>
      <c r="O204" s="72"/>
      <c r="P204" s="76"/>
      <c r="Q204" s="80"/>
      <c r="R204" s="84"/>
    </row>
    <row r="205" spans="14:18">
      <c r="N205" s="72"/>
      <c r="O205" s="72"/>
      <c r="P205" s="76"/>
      <c r="Q205" s="80"/>
      <c r="R205" s="84"/>
    </row>
    <row r="206" spans="14:18">
      <c r="N206" s="72"/>
      <c r="O206" s="72"/>
      <c r="P206" s="76"/>
      <c r="Q206" s="80"/>
      <c r="R206" s="84"/>
    </row>
    <row r="207" spans="14:18">
      <c r="N207" s="72"/>
      <c r="O207" s="72"/>
      <c r="P207" s="76"/>
      <c r="Q207" s="80"/>
      <c r="R207" s="84"/>
    </row>
    <row r="208" spans="14:18">
      <c r="N208" s="72"/>
      <c r="O208" s="72"/>
      <c r="P208" s="76"/>
      <c r="Q208" s="80"/>
      <c r="R208" s="84"/>
    </row>
    <row r="209" spans="14:18">
      <c r="N209" s="72"/>
      <c r="O209" s="72"/>
      <c r="P209" s="76"/>
      <c r="Q209" s="80"/>
      <c r="R209" s="84"/>
    </row>
    <row r="210" spans="14:18">
      <c r="N210" s="72"/>
      <c r="O210" s="72"/>
      <c r="P210" s="76"/>
      <c r="Q210" s="80"/>
      <c r="R210" s="84"/>
    </row>
    <row r="211" spans="14:18">
      <c r="N211" s="72"/>
      <c r="O211" s="72"/>
      <c r="P211" s="76"/>
      <c r="Q211" s="80"/>
      <c r="R211" s="84"/>
    </row>
    <row r="212" spans="14:18">
      <c r="N212" s="72"/>
      <c r="O212" s="72"/>
      <c r="P212" s="76"/>
      <c r="Q212" s="80"/>
      <c r="R212" s="84"/>
    </row>
    <row r="213" spans="14:18">
      <c r="N213" s="72"/>
      <c r="O213" s="72"/>
      <c r="P213" s="76"/>
      <c r="Q213" s="80"/>
      <c r="R213" s="84"/>
    </row>
    <row r="214" spans="14:18">
      <c r="N214" s="72"/>
      <c r="O214" s="72"/>
      <c r="P214" s="76"/>
      <c r="Q214" s="80"/>
      <c r="R214" s="84"/>
    </row>
    <row r="215" spans="14:18">
      <c r="N215" s="72"/>
      <c r="O215" s="72"/>
      <c r="P215" s="76"/>
      <c r="Q215" s="80"/>
      <c r="R215" s="84"/>
    </row>
    <row r="216" spans="14:18">
      <c r="N216" s="72"/>
      <c r="O216" s="72"/>
      <c r="P216" s="76"/>
      <c r="Q216" s="80"/>
      <c r="R216" s="84"/>
    </row>
    <row r="217" spans="14:18">
      <c r="N217" s="72"/>
      <c r="O217" s="72"/>
      <c r="P217" s="76"/>
      <c r="Q217" s="80"/>
      <c r="R217" s="84"/>
    </row>
    <row r="218" spans="14:18">
      <c r="N218" s="72"/>
      <c r="O218" s="72"/>
      <c r="P218" s="76"/>
      <c r="Q218" s="80"/>
      <c r="R218" s="84"/>
    </row>
    <row r="219" spans="14:18">
      <c r="N219" s="72"/>
      <c r="O219" s="72"/>
      <c r="P219" s="76"/>
      <c r="Q219" s="80"/>
      <c r="R219" s="84"/>
    </row>
    <row r="220" spans="14:18">
      <c r="N220" s="72"/>
      <c r="O220" s="72"/>
      <c r="P220" s="76"/>
      <c r="Q220" s="80"/>
      <c r="R220" s="84"/>
    </row>
    <row r="221" spans="14:18">
      <c r="N221" s="72"/>
      <c r="O221" s="72"/>
      <c r="P221" s="76"/>
      <c r="Q221" s="80"/>
      <c r="R221" s="84"/>
    </row>
    <row r="222" spans="14:18">
      <c r="N222" s="72"/>
      <c r="O222" s="72"/>
      <c r="P222" s="76"/>
      <c r="Q222" s="80"/>
      <c r="R222" s="84"/>
    </row>
    <row r="223" spans="14:18">
      <c r="N223" s="72"/>
      <c r="O223" s="72"/>
      <c r="P223" s="79"/>
      <c r="Q223" s="80"/>
      <c r="R223" s="84"/>
    </row>
    <row r="224" spans="14:18">
      <c r="N224" s="72"/>
      <c r="O224" s="72"/>
      <c r="P224" s="79"/>
      <c r="Q224" s="80"/>
      <c r="R224" s="84"/>
    </row>
    <row r="225" spans="14:18">
      <c r="N225" s="72"/>
      <c r="O225" s="72"/>
      <c r="P225" s="79"/>
      <c r="Q225" s="80"/>
      <c r="R225" s="84"/>
    </row>
    <row r="226" spans="14:18">
      <c r="N226" s="72"/>
      <c r="O226" s="72"/>
      <c r="P226" s="79"/>
      <c r="Q226" s="80"/>
      <c r="R226" s="84"/>
    </row>
    <row r="227" spans="14:18">
      <c r="N227" s="72"/>
      <c r="O227" s="72"/>
      <c r="P227" s="79"/>
      <c r="Q227" s="80"/>
      <c r="R227" s="84"/>
    </row>
    <row r="228" spans="14:18">
      <c r="N228" s="72"/>
      <c r="O228" s="72"/>
      <c r="P228" s="79"/>
      <c r="Q228" s="80"/>
      <c r="R228" s="84"/>
    </row>
    <row r="229" spans="14:18">
      <c r="N229" s="72"/>
      <c r="O229" s="72"/>
      <c r="P229" s="79"/>
      <c r="Q229" s="80"/>
      <c r="R229" s="84"/>
    </row>
    <row r="230" spans="14:18">
      <c r="N230" s="72"/>
      <c r="O230" s="72"/>
      <c r="P230" s="79"/>
      <c r="Q230" s="80"/>
      <c r="R230" s="84"/>
    </row>
    <row r="231" spans="14:18">
      <c r="N231" s="72"/>
      <c r="O231" s="72"/>
      <c r="P231" s="76"/>
      <c r="Q231" s="80"/>
      <c r="R231" s="84"/>
    </row>
    <row r="232" spans="14:18">
      <c r="N232" s="72"/>
      <c r="O232" s="72"/>
      <c r="P232" s="76"/>
      <c r="Q232" s="80"/>
      <c r="R232" s="84"/>
    </row>
    <row r="233" spans="14:18">
      <c r="N233" s="72"/>
      <c r="O233" s="72"/>
      <c r="P233" s="76"/>
      <c r="Q233" s="80"/>
      <c r="R233" s="84"/>
    </row>
    <row r="234" spans="14:18">
      <c r="N234" s="72"/>
      <c r="O234" s="72"/>
      <c r="P234" s="76"/>
      <c r="Q234" s="80"/>
      <c r="R234" s="84"/>
    </row>
    <row r="235" spans="14:18">
      <c r="N235" s="72"/>
      <c r="O235" s="72"/>
      <c r="P235" s="76"/>
      <c r="Q235" s="80"/>
      <c r="R235" s="84"/>
    </row>
    <row r="236" spans="14:18">
      <c r="N236" s="72"/>
      <c r="O236" s="72"/>
      <c r="P236" s="76"/>
      <c r="Q236" s="80"/>
      <c r="R236" s="84"/>
    </row>
    <row r="237" spans="14:18">
      <c r="N237" s="72"/>
      <c r="O237" s="72"/>
      <c r="P237" s="76"/>
      <c r="Q237" s="80"/>
      <c r="R237" s="84"/>
    </row>
    <row r="238" spans="14:18">
      <c r="N238" s="72"/>
      <c r="O238" s="72"/>
      <c r="P238" s="76"/>
      <c r="Q238" s="80"/>
      <c r="R238" s="84"/>
    </row>
    <row r="239" spans="14:18">
      <c r="N239" s="72"/>
      <c r="O239" s="72"/>
      <c r="P239" s="76"/>
      <c r="Q239" s="80"/>
      <c r="R239" s="84"/>
    </row>
    <row r="240" spans="14:18">
      <c r="N240" s="72"/>
      <c r="O240" s="72"/>
      <c r="P240" s="76"/>
      <c r="Q240" s="80"/>
      <c r="R240" s="84"/>
    </row>
    <row r="241" spans="14:18">
      <c r="N241" s="72"/>
      <c r="O241" s="72"/>
      <c r="P241" s="76"/>
      <c r="Q241" s="80"/>
      <c r="R241" s="84"/>
    </row>
    <row r="242" spans="14:18">
      <c r="N242" s="72"/>
      <c r="O242" s="72"/>
      <c r="P242" s="76"/>
      <c r="Q242" s="80"/>
      <c r="R242" s="84"/>
    </row>
    <row r="243" spans="14:18">
      <c r="N243" s="72"/>
      <c r="O243" s="72"/>
      <c r="P243" s="76"/>
      <c r="Q243" s="80"/>
      <c r="R243" s="84"/>
    </row>
    <row r="244" spans="14:18">
      <c r="N244" s="72"/>
      <c r="O244" s="72"/>
      <c r="P244" s="76"/>
      <c r="Q244" s="80"/>
      <c r="R244" s="84"/>
    </row>
    <row r="245" spans="14:18">
      <c r="N245" s="72"/>
      <c r="O245" s="72"/>
      <c r="P245" s="76"/>
      <c r="Q245" s="80"/>
      <c r="R245" s="84"/>
    </row>
    <row r="246" spans="14:18">
      <c r="N246" s="72"/>
      <c r="O246" s="72"/>
      <c r="P246" s="76"/>
      <c r="Q246" s="80"/>
      <c r="R246" s="84"/>
    </row>
    <row r="247" spans="14:18">
      <c r="N247" s="72"/>
      <c r="O247" s="72"/>
      <c r="P247" s="76"/>
      <c r="Q247" s="80"/>
      <c r="R247" s="84"/>
    </row>
    <row r="248" spans="14:18">
      <c r="N248" s="72"/>
      <c r="O248" s="72"/>
      <c r="P248" s="76"/>
      <c r="Q248" s="80"/>
      <c r="R248" s="84"/>
    </row>
    <row r="249" spans="14:18">
      <c r="N249" s="72"/>
      <c r="O249" s="72"/>
      <c r="P249" s="76"/>
      <c r="Q249" s="80"/>
      <c r="R249" s="84"/>
    </row>
    <row r="250" spans="14:18">
      <c r="N250" s="72"/>
      <c r="O250" s="72"/>
      <c r="P250" s="76"/>
      <c r="Q250" s="80"/>
      <c r="R250" s="84"/>
    </row>
    <row r="251" spans="14:18">
      <c r="N251" s="72"/>
      <c r="O251" s="72"/>
      <c r="P251" s="76"/>
      <c r="Q251" s="80"/>
      <c r="R251" s="84"/>
    </row>
    <row r="252" spans="14:18">
      <c r="N252" s="72"/>
      <c r="O252" s="72"/>
      <c r="P252" s="76"/>
      <c r="Q252" s="80"/>
      <c r="R252" s="84"/>
    </row>
    <row r="253" spans="14:18">
      <c r="N253" s="72"/>
      <c r="O253" s="72"/>
      <c r="P253" s="76"/>
      <c r="Q253" s="80"/>
      <c r="R253" s="84"/>
    </row>
    <row r="254" spans="14:18">
      <c r="N254" s="72"/>
      <c r="O254" s="72"/>
      <c r="P254" s="76"/>
      <c r="Q254" s="80"/>
      <c r="R254" s="84"/>
    </row>
    <row r="255" spans="14:18">
      <c r="N255" s="72"/>
      <c r="O255" s="72"/>
      <c r="P255" s="76"/>
      <c r="Q255" s="80"/>
      <c r="R255" s="84"/>
    </row>
    <row r="256" spans="14:18">
      <c r="N256" s="72"/>
      <c r="O256" s="72"/>
      <c r="P256" s="76"/>
      <c r="Q256" s="80"/>
      <c r="R256" s="84"/>
    </row>
    <row r="257" spans="14:18">
      <c r="N257" s="72"/>
      <c r="O257" s="72"/>
      <c r="P257" s="76"/>
      <c r="Q257" s="80"/>
      <c r="R257" s="84"/>
    </row>
    <row r="258" spans="14:18">
      <c r="N258" s="72"/>
      <c r="O258" s="72"/>
      <c r="P258" s="76"/>
      <c r="Q258" s="80"/>
      <c r="R258" s="84"/>
    </row>
    <row r="259" spans="14:18">
      <c r="N259" s="72"/>
      <c r="O259" s="72"/>
      <c r="P259" s="76"/>
      <c r="Q259" s="80"/>
      <c r="R259" s="84"/>
    </row>
    <row r="260" spans="14:18">
      <c r="N260" s="72"/>
      <c r="O260" s="72"/>
      <c r="P260" s="76"/>
      <c r="Q260" s="80"/>
      <c r="R260" s="84"/>
    </row>
    <row r="261" spans="14:18">
      <c r="N261" s="72"/>
      <c r="O261" s="72"/>
      <c r="P261" s="76"/>
      <c r="Q261" s="80"/>
      <c r="R261" s="84"/>
    </row>
    <row r="262" spans="14:18">
      <c r="N262" s="72"/>
      <c r="O262" s="72"/>
      <c r="P262" s="76"/>
      <c r="Q262" s="80"/>
      <c r="R262" s="84"/>
    </row>
    <row r="263" spans="14:18">
      <c r="N263" s="72"/>
      <c r="O263" s="72"/>
      <c r="P263" s="76"/>
      <c r="Q263" s="80"/>
      <c r="R263" s="84"/>
    </row>
    <row r="264" spans="14:18">
      <c r="N264" s="72"/>
      <c r="O264" s="72"/>
      <c r="P264" s="76"/>
      <c r="Q264" s="80"/>
      <c r="R264" s="84"/>
    </row>
    <row r="265" spans="14:18">
      <c r="N265" s="72"/>
      <c r="O265" s="72"/>
      <c r="P265" s="76"/>
      <c r="Q265" s="80"/>
      <c r="R265" s="84"/>
    </row>
    <row r="266" spans="14:18">
      <c r="N266" s="72"/>
      <c r="O266" s="72"/>
      <c r="P266" s="76"/>
      <c r="Q266" s="80"/>
      <c r="R266" s="84"/>
    </row>
    <row r="267" spans="14:18">
      <c r="N267" s="72"/>
      <c r="O267" s="72"/>
      <c r="P267" s="76"/>
      <c r="Q267" s="80"/>
      <c r="R267" s="84"/>
    </row>
    <row r="268" spans="14:18">
      <c r="N268" s="72"/>
      <c r="O268" s="72"/>
      <c r="P268" s="76"/>
      <c r="Q268" s="80"/>
      <c r="R268" s="84"/>
    </row>
    <row r="269" spans="14:18">
      <c r="N269" s="72"/>
      <c r="O269" s="72"/>
      <c r="P269" s="76"/>
      <c r="Q269" s="80"/>
      <c r="R269" s="84"/>
    </row>
    <row r="270" spans="14:18">
      <c r="N270" s="72"/>
      <c r="O270" s="72"/>
      <c r="P270" s="76"/>
      <c r="Q270" s="80"/>
      <c r="R270" s="84"/>
    </row>
    <row r="271" spans="14:18">
      <c r="N271" s="72"/>
      <c r="O271" s="72"/>
      <c r="P271" s="76"/>
      <c r="Q271" s="80"/>
      <c r="R271" s="84"/>
    </row>
    <row r="272" spans="14:18">
      <c r="N272" s="72"/>
      <c r="O272" s="72"/>
      <c r="P272" s="76"/>
      <c r="Q272" s="80"/>
      <c r="R272" s="84"/>
    </row>
    <row r="273" spans="14:18">
      <c r="N273" s="72"/>
      <c r="O273" s="72"/>
      <c r="P273" s="76"/>
      <c r="Q273" s="80"/>
      <c r="R273" s="84"/>
    </row>
    <row r="274" spans="14:18">
      <c r="N274" s="72"/>
      <c r="O274" s="72"/>
      <c r="P274" s="76"/>
      <c r="Q274" s="80"/>
      <c r="R274" s="84"/>
    </row>
    <row r="275" spans="14:18">
      <c r="N275" s="72"/>
      <c r="O275" s="72"/>
      <c r="P275" s="76"/>
      <c r="Q275" s="80"/>
      <c r="R275" s="84"/>
    </row>
    <row r="276" spans="14:18">
      <c r="N276" s="72"/>
      <c r="O276" s="72"/>
      <c r="P276" s="76"/>
      <c r="Q276" s="80"/>
      <c r="R276" s="84"/>
    </row>
    <row r="277" spans="14:18">
      <c r="N277" s="72"/>
      <c r="O277" s="72"/>
      <c r="P277" s="76"/>
      <c r="Q277" s="80"/>
      <c r="R277" s="84"/>
    </row>
    <row r="278" spans="14:18">
      <c r="N278" s="72"/>
      <c r="O278" s="72"/>
      <c r="P278" s="76"/>
      <c r="Q278" s="80"/>
      <c r="R278" s="84"/>
    </row>
    <row r="279" spans="14:18">
      <c r="N279" s="72"/>
      <c r="O279" s="72"/>
      <c r="P279" s="76"/>
      <c r="Q279" s="80"/>
      <c r="R279" s="84"/>
    </row>
    <row r="280" spans="14:18">
      <c r="N280" s="72"/>
      <c r="O280" s="72"/>
      <c r="P280" s="76"/>
      <c r="Q280" s="80"/>
      <c r="R280" s="84"/>
    </row>
    <row r="281" spans="14:18">
      <c r="N281" s="72"/>
      <c r="O281" s="72"/>
      <c r="P281" s="76"/>
      <c r="Q281" s="80"/>
      <c r="R281" s="84"/>
    </row>
    <row r="282" spans="14:18">
      <c r="N282" s="72"/>
      <c r="O282" s="72"/>
      <c r="P282" s="76"/>
      <c r="Q282" s="80"/>
      <c r="R282" s="84"/>
    </row>
    <row r="283" spans="14:18">
      <c r="N283" s="72"/>
      <c r="O283" s="72"/>
      <c r="P283" s="76"/>
      <c r="Q283" s="80"/>
      <c r="R283" s="84"/>
    </row>
    <row r="284" spans="14:18">
      <c r="N284" s="72"/>
      <c r="O284" s="72"/>
      <c r="P284" s="76"/>
      <c r="Q284" s="80"/>
      <c r="R284" s="84"/>
    </row>
    <row r="285" spans="14:18">
      <c r="N285" s="72"/>
      <c r="O285" s="72"/>
      <c r="P285" s="76"/>
      <c r="Q285" s="80"/>
      <c r="R285" s="84"/>
    </row>
    <row r="286" spans="14:18">
      <c r="N286" s="72"/>
      <c r="O286" s="72"/>
      <c r="P286" s="76"/>
      <c r="Q286" s="80"/>
      <c r="R286" s="84"/>
    </row>
    <row r="287" spans="14:18">
      <c r="N287" s="72"/>
      <c r="O287" s="72"/>
      <c r="P287" s="76"/>
      <c r="Q287" s="80"/>
      <c r="R287" s="84"/>
    </row>
    <row r="288" spans="14:18">
      <c r="N288" s="72"/>
      <c r="O288" s="72"/>
      <c r="P288" s="76"/>
      <c r="Q288" s="80"/>
      <c r="R288" s="84"/>
    </row>
    <row r="289" spans="14:18">
      <c r="N289" s="72"/>
      <c r="O289" s="72"/>
      <c r="P289" s="76"/>
      <c r="Q289" s="80"/>
      <c r="R289" s="84"/>
    </row>
    <row r="290" spans="14:18">
      <c r="N290" s="72"/>
      <c r="O290" s="72"/>
      <c r="P290" s="76"/>
      <c r="Q290" s="80"/>
      <c r="R290" s="84"/>
    </row>
    <row r="291" spans="14:18">
      <c r="N291" s="72"/>
      <c r="O291" s="72"/>
      <c r="P291" s="76"/>
      <c r="Q291" s="80"/>
      <c r="R291" s="84"/>
    </row>
    <row r="292" spans="14:18">
      <c r="N292" s="72"/>
      <c r="O292" s="72"/>
      <c r="P292" s="76"/>
      <c r="Q292" s="80"/>
      <c r="R292" s="84"/>
    </row>
    <row r="293" spans="14:18">
      <c r="N293" s="72"/>
      <c r="O293" s="72"/>
      <c r="P293" s="76"/>
      <c r="Q293" s="80"/>
      <c r="R293" s="84"/>
    </row>
    <row r="294" spans="14:18">
      <c r="N294" s="72"/>
      <c r="O294" s="72"/>
      <c r="P294" s="76"/>
      <c r="Q294" s="80"/>
      <c r="R294" s="84"/>
    </row>
    <row r="295" spans="14:18">
      <c r="N295" s="72"/>
      <c r="O295" s="72"/>
      <c r="P295" s="76"/>
      <c r="Q295" s="80"/>
      <c r="R295" s="84"/>
    </row>
    <row r="296" spans="14:18">
      <c r="N296" s="72"/>
      <c r="O296" s="72"/>
      <c r="P296" s="76"/>
      <c r="Q296" s="80"/>
      <c r="R296" s="84"/>
    </row>
    <row r="297" spans="14:18">
      <c r="N297" s="72"/>
      <c r="O297" s="72"/>
      <c r="P297" s="76"/>
      <c r="Q297" s="80"/>
      <c r="R297" s="84"/>
    </row>
    <row r="298" spans="14:18">
      <c r="N298" s="72"/>
      <c r="O298" s="72"/>
      <c r="P298" s="76"/>
      <c r="Q298" s="80"/>
      <c r="R298" s="84"/>
    </row>
    <row r="299" spans="14:18">
      <c r="N299" s="72"/>
      <c r="O299" s="72"/>
      <c r="P299" s="76"/>
      <c r="Q299" s="80"/>
      <c r="R299" s="84"/>
    </row>
    <row r="300" spans="14:18">
      <c r="N300" s="72"/>
      <c r="O300" s="72"/>
      <c r="P300" s="76"/>
      <c r="Q300" s="80"/>
      <c r="R300" s="84"/>
    </row>
    <row r="301" spans="14:18">
      <c r="N301" s="72"/>
      <c r="O301" s="72"/>
      <c r="P301" s="76"/>
      <c r="Q301" s="80"/>
      <c r="R301" s="84"/>
    </row>
    <row r="302" spans="14:18">
      <c r="N302" s="72"/>
      <c r="O302" s="72"/>
      <c r="P302" s="76"/>
      <c r="Q302" s="80"/>
      <c r="R302" s="84"/>
    </row>
    <row r="303" spans="14:18">
      <c r="N303" s="72"/>
      <c r="O303" s="72"/>
      <c r="P303" s="76"/>
      <c r="Q303" s="80"/>
      <c r="R303" s="84"/>
    </row>
    <row r="304" spans="14:18">
      <c r="N304" s="72"/>
      <c r="O304" s="72"/>
      <c r="P304" s="76"/>
      <c r="Q304" s="80"/>
      <c r="R304" s="84"/>
    </row>
    <row r="305" spans="14:18">
      <c r="N305" s="72"/>
      <c r="O305" s="72"/>
      <c r="P305" s="76"/>
      <c r="Q305" s="80"/>
      <c r="R305" s="84"/>
    </row>
    <row r="306" spans="14:18">
      <c r="N306" s="72"/>
      <c r="O306" s="72"/>
      <c r="P306" s="76"/>
      <c r="Q306" s="80"/>
      <c r="R306" s="84"/>
    </row>
    <row r="307" spans="14:18">
      <c r="N307" s="72"/>
      <c r="O307" s="72"/>
      <c r="P307" s="76"/>
      <c r="Q307" s="80"/>
      <c r="R307" s="84"/>
    </row>
    <row r="308" spans="14:18">
      <c r="N308" s="72"/>
      <c r="O308" s="72"/>
      <c r="P308" s="76"/>
      <c r="Q308" s="80"/>
      <c r="R308" s="84"/>
    </row>
    <row r="309" spans="14:18">
      <c r="N309" s="72"/>
      <c r="O309" s="72"/>
      <c r="P309" s="76"/>
      <c r="Q309" s="80"/>
      <c r="R309" s="84"/>
    </row>
    <row r="310" spans="14:18">
      <c r="N310" s="72"/>
      <c r="O310" s="72"/>
      <c r="P310" s="76"/>
      <c r="Q310" s="80"/>
      <c r="R310" s="84"/>
    </row>
    <row r="311" spans="14:18">
      <c r="N311" s="72"/>
      <c r="O311" s="72"/>
      <c r="P311" s="76"/>
      <c r="Q311" s="80"/>
      <c r="R311" s="84"/>
    </row>
    <row r="312" spans="14:18">
      <c r="N312" s="72"/>
      <c r="O312" s="72"/>
      <c r="P312" s="76"/>
      <c r="Q312" s="80"/>
      <c r="R312" s="84"/>
    </row>
    <row r="313" spans="14:18">
      <c r="N313" s="72"/>
      <c r="O313" s="72"/>
      <c r="P313" s="76"/>
      <c r="Q313" s="80"/>
      <c r="R313" s="84"/>
    </row>
    <row r="314" spans="14:18">
      <c r="N314" s="72"/>
      <c r="O314" s="72"/>
      <c r="P314" s="76"/>
      <c r="Q314" s="80"/>
      <c r="R314" s="84"/>
    </row>
    <row r="315" spans="14:18">
      <c r="N315" s="72"/>
      <c r="O315" s="72"/>
      <c r="P315" s="76"/>
      <c r="Q315" s="80"/>
      <c r="R315" s="84"/>
    </row>
    <row r="316" spans="14:18">
      <c r="N316" s="72"/>
      <c r="O316" s="72"/>
      <c r="P316" s="76"/>
      <c r="Q316" s="80"/>
      <c r="R316" s="84"/>
    </row>
    <row r="317" spans="14:18">
      <c r="N317" s="72"/>
      <c r="O317" s="72"/>
      <c r="P317" s="76"/>
      <c r="Q317" s="80"/>
      <c r="R317" s="84"/>
    </row>
    <row r="318" spans="14:18">
      <c r="N318" s="72"/>
      <c r="O318" s="72"/>
      <c r="P318" s="76"/>
      <c r="Q318" s="80"/>
      <c r="R318" s="84"/>
    </row>
    <row r="319" spans="14:18">
      <c r="N319" s="72"/>
      <c r="O319" s="72"/>
      <c r="P319" s="76"/>
      <c r="Q319" s="80"/>
      <c r="R319" s="84"/>
    </row>
    <row r="320" spans="14:18">
      <c r="N320" s="72"/>
      <c r="O320" s="72"/>
      <c r="P320" s="76"/>
      <c r="Q320" s="80"/>
      <c r="R320" s="84"/>
    </row>
    <row r="321" spans="14:18">
      <c r="N321" s="72"/>
      <c r="O321" s="72"/>
      <c r="P321" s="76"/>
      <c r="Q321" s="80"/>
      <c r="R321" s="84"/>
    </row>
    <row r="322" spans="14:18">
      <c r="N322" s="72"/>
      <c r="O322" s="72"/>
      <c r="P322" s="76"/>
      <c r="Q322" s="80"/>
      <c r="R322" s="84"/>
    </row>
    <row r="323" spans="14:18">
      <c r="N323" s="72"/>
      <c r="O323" s="72"/>
      <c r="P323" s="76"/>
      <c r="Q323" s="80"/>
      <c r="R323" s="84"/>
    </row>
    <row r="324" spans="14:18">
      <c r="N324" s="72"/>
      <c r="O324" s="72"/>
      <c r="P324" s="76"/>
      <c r="Q324" s="80"/>
      <c r="R324" s="84"/>
    </row>
    <row r="325" spans="14:18">
      <c r="N325" s="72"/>
      <c r="O325" s="72"/>
      <c r="P325" s="76"/>
      <c r="Q325" s="80"/>
      <c r="R325" s="84"/>
    </row>
    <row r="326" spans="14:18">
      <c r="N326" s="72"/>
      <c r="O326" s="72"/>
      <c r="P326" s="76"/>
      <c r="Q326" s="80"/>
      <c r="R326" s="84"/>
    </row>
    <row r="327" spans="14:18">
      <c r="N327" s="72"/>
      <c r="O327" s="72"/>
      <c r="P327" s="76"/>
      <c r="Q327" s="80"/>
      <c r="R327" s="84"/>
    </row>
    <row r="328" spans="14:18">
      <c r="N328" s="72"/>
      <c r="O328" s="72"/>
      <c r="P328" s="76"/>
      <c r="Q328" s="80"/>
      <c r="R328" s="84"/>
    </row>
    <row r="329" spans="14:18">
      <c r="N329" s="72"/>
      <c r="O329" s="72"/>
      <c r="P329" s="76"/>
      <c r="Q329" s="80"/>
      <c r="R329" s="84"/>
    </row>
    <row r="330" spans="14:18">
      <c r="N330" s="72"/>
      <c r="O330" s="72"/>
      <c r="P330" s="76"/>
      <c r="Q330" s="80"/>
      <c r="R330" s="84"/>
    </row>
    <row r="331" spans="14:18">
      <c r="N331" s="72"/>
      <c r="O331" s="72"/>
      <c r="P331" s="76"/>
      <c r="Q331" s="80"/>
      <c r="R331" s="84"/>
    </row>
    <row r="332" spans="14:18">
      <c r="N332" s="72"/>
      <c r="O332" s="72"/>
      <c r="P332" s="76"/>
      <c r="Q332" s="80"/>
      <c r="R332" s="84"/>
    </row>
    <row r="333" spans="14:18">
      <c r="N333" s="72"/>
      <c r="O333" s="72"/>
      <c r="P333" s="76"/>
      <c r="Q333" s="80"/>
      <c r="R333" s="84"/>
    </row>
    <row r="334" spans="14:18">
      <c r="N334" s="72"/>
      <c r="O334" s="72"/>
      <c r="P334" s="76"/>
      <c r="Q334" s="80"/>
      <c r="R334" s="84"/>
    </row>
    <row r="335" spans="14:18">
      <c r="N335" s="72"/>
      <c r="O335" s="72"/>
      <c r="P335" s="76"/>
      <c r="Q335" s="80"/>
      <c r="R335" s="84"/>
    </row>
    <row r="336" spans="14:18">
      <c r="N336" s="72"/>
      <c r="O336" s="72"/>
      <c r="P336" s="76"/>
      <c r="Q336" s="80"/>
      <c r="R336" s="84"/>
    </row>
    <row r="337" spans="14:18">
      <c r="N337" s="72"/>
      <c r="O337" s="72"/>
      <c r="P337" s="76"/>
      <c r="Q337" s="80"/>
      <c r="R337" s="84"/>
    </row>
    <row r="338" spans="14:18">
      <c r="N338" s="72"/>
      <c r="O338" s="72"/>
      <c r="P338" s="76"/>
      <c r="Q338" s="80"/>
      <c r="R338" s="84"/>
    </row>
    <row r="339" spans="14:18">
      <c r="N339" s="72"/>
      <c r="O339" s="72"/>
      <c r="P339" s="76"/>
      <c r="Q339" s="80"/>
      <c r="R339" s="84"/>
    </row>
    <row r="340" spans="14:18">
      <c r="N340" s="72"/>
      <c r="O340" s="72"/>
      <c r="P340" s="76"/>
      <c r="Q340" s="80"/>
      <c r="R340" s="84"/>
    </row>
    <row r="341" spans="14:18">
      <c r="N341" s="72"/>
      <c r="O341" s="72"/>
      <c r="P341" s="76"/>
      <c r="Q341" s="80"/>
      <c r="R341" s="84"/>
    </row>
    <row r="342" spans="14:18">
      <c r="N342" s="72"/>
      <c r="O342" s="72"/>
      <c r="P342" s="76"/>
      <c r="Q342" s="80"/>
      <c r="R342" s="84"/>
    </row>
    <row r="343" spans="14:18">
      <c r="N343" s="72"/>
      <c r="O343" s="72"/>
      <c r="P343" s="76"/>
      <c r="Q343" s="80"/>
      <c r="R343" s="84"/>
    </row>
    <row r="344" spans="14:18">
      <c r="N344" s="72"/>
      <c r="O344" s="72"/>
      <c r="P344" s="76"/>
      <c r="Q344" s="80"/>
      <c r="R344" s="84"/>
    </row>
    <row r="345" spans="14:18">
      <c r="N345" s="72"/>
      <c r="O345" s="72"/>
      <c r="P345" s="76"/>
      <c r="Q345" s="80"/>
      <c r="R345" s="84"/>
    </row>
    <row r="346" spans="14:18">
      <c r="N346" s="72"/>
      <c r="O346" s="72"/>
      <c r="P346" s="76"/>
      <c r="Q346" s="80"/>
      <c r="R346" s="84"/>
    </row>
    <row r="347" spans="14:18">
      <c r="N347" s="72"/>
      <c r="O347" s="72"/>
      <c r="P347" s="76"/>
      <c r="Q347" s="80"/>
      <c r="R347" s="84"/>
    </row>
    <row r="348" spans="14:18">
      <c r="N348" s="72"/>
      <c r="O348" s="72"/>
      <c r="P348" s="76"/>
      <c r="Q348" s="80"/>
      <c r="R348" s="84"/>
    </row>
    <row r="349" spans="14:18">
      <c r="N349" s="72"/>
      <c r="O349" s="72"/>
      <c r="P349" s="76"/>
      <c r="Q349" s="80"/>
      <c r="R349" s="84"/>
    </row>
    <row r="350" spans="14:18">
      <c r="N350" s="72"/>
      <c r="O350" s="72"/>
      <c r="P350" s="76"/>
      <c r="Q350" s="80"/>
      <c r="R350" s="84"/>
    </row>
    <row r="351" spans="14:18">
      <c r="N351" s="72"/>
      <c r="O351" s="72"/>
      <c r="P351" s="76"/>
      <c r="Q351" s="80"/>
      <c r="R351" s="84"/>
    </row>
    <row r="352" spans="14:18">
      <c r="N352" s="72"/>
      <c r="O352" s="72"/>
      <c r="P352" s="76"/>
      <c r="Q352" s="80"/>
      <c r="R352" s="84"/>
    </row>
    <row r="353" spans="14:18">
      <c r="N353" s="72"/>
      <c r="O353" s="72"/>
      <c r="P353" s="76"/>
      <c r="Q353" s="80"/>
      <c r="R353" s="84"/>
    </row>
    <row r="354" spans="14:18">
      <c r="N354" s="72"/>
      <c r="O354" s="72"/>
      <c r="P354" s="76"/>
      <c r="Q354" s="80"/>
      <c r="R354" s="84"/>
    </row>
    <row r="355" spans="14:18">
      <c r="N355" s="72"/>
      <c r="O355" s="72"/>
      <c r="P355" s="76"/>
      <c r="Q355" s="80"/>
      <c r="R355" s="84"/>
    </row>
    <row r="356" spans="14:18">
      <c r="N356" s="72"/>
      <c r="O356" s="72"/>
      <c r="P356" s="76"/>
      <c r="Q356" s="80"/>
      <c r="R356" s="84"/>
    </row>
    <row r="357" spans="14:18">
      <c r="N357" s="72"/>
      <c r="O357" s="72"/>
      <c r="P357" s="76"/>
      <c r="Q357" s="80"/>
      <c r="R357" s="84"/>
    </row>
    <row r="358" spans="14:18">
      <c r="N358" s="72"/>
      <c r="O358" s="72"/>
      <c r="P358" s="76"/>
      <c r="Q358" s="80"/>
      <c r="R358" s="84"/>
    </row>
    <row r="359" spans="14:18">
      <c r="N359" s="72"/>
      <c r="O359" s="72"/>
      <c r="P359" s="76"/>
      <c r="Q359" s="80"/>
      <c r="R359" s="84"/>
    </row>
    <row r="360" spans="14:18">
      <c r="N360" s="72"/>
      <c r="O360" s="72"/>
      <c r="P360" s="76"/>
      <c r="Q360" s="80"/>
      <c r="R360" s="84"/>
    </row>
    <row r="361" spans="14:18">
      <c r="N361" s="72"/>
      <c r="O361" s="72"/>
      <c r="P361" s="76"/>
      <c r="Q361" s="80"/>
      <c r="R361" s="84"/>
    </row>
    <row r="362" spans="14:18">
      <c r="N362" s="72"/>
      <c r="O362" s="72"/>
      <c r="P362" s="76"/>
      <c r="Q362" s="80"/>
      <c r="R362" s="84"/>
    </row>
    <row r="363" spans="14:18">
      <c r="N363" s="72"/>
      <c r="O363" s="72"/>
      <c r="P363" s="76"/>
      <c r="Q363" s="80"/>
      <c r="R363" s="84"/>
    </row>
    <row r="364" spans="14:18">
      <c r="N364" s="72"/>
      <c r="O364" s="72"/>
      <c r="P364" s="76"/>
      <c r="Q364" s="80"/>
      <c r="R364" s="84"/>
    </row>
    <row r="365" spans="14:18">
      <c r="N365" s="72"/>
      <c r="O365" s="72"/>
      <c r="P365" s="76"/>
      <c r="Q365" s="80"/>
      <c r="R365" s="84"/>
    </row>
    <row r="366" spans="14:18">
      <c r="N366" s="72"/>
      <c r="O366" s="72"/>
      <c r="P366" s="76"/>
      <c r="Q366" s="80"/>
      <c r="R366" s="84"/>
    </row>
    <row r="367" spans="14:18">
      <c r="N367" s="72"/>
      <c r="O367" s="72"/>
      <c r="P367" s="76"/>
      <c r="Q367" s="80"/>
      <c r="R367" s="84"/>
    </row>
    <row r="368" spans="14:18">
      <c r="N368" s="72"/>
      <c r="O368" s="72"/>
      <c r="P368" s="76"/>
      <c r="Q368" s="80"/>
      <c r="R368" s="84"/>
    </row>
    <row r="369" spans="14:18">
      <c r="N369" s="72"/>
      <c r="O369" s="72"/>
      <c r="P369" s="76"/>
      <c r="Q369" s="80"/>
      <c r="R369" s="84"/>
    </row>
    <row r="370" spans="14:18">
      <c r="N370" s="72"/>
      <c r="O370" s="72"/>
      <c r="P370" s="76"/>
      <c r="Q370" s="80"/>
      <c r="R370" s="84"/>
    </row>
    <row r="371" spans="14:18">
      <c r="N371" s="72"/>
      <c r="O371" s="72"/>
      <c r="P371" s="76"/>
      <c r="Q371" s="80"/>
      <c r="R371" s="84"/>
    </row>
    <row r="372" spans="14:18">
      <c r="N372" s="72"/>
      <c r="O372" s="72"/>
      <c r="P372" s="76"/>
      <c r="Q372" s="80"/>
      <c r="R372" s="84"/>
    </row>
    <row r="373" spans="14:18">
      <c r="N373" s="72"/>
      <c r="O373" s="72"/>
      <c r="P373" s="76"/>
      <c r="Q373" s="80"/>
      <c r="R373" s="84"/>
    </row>
    <row r="374" spans="14:18">
      <c r="N374" s="72"/>
      <c r="O374" s="72"/>
      <c r="P374" s="76"/>
      <c r="Q374" s="80"/>
      <c r="R374" s="84"/>
    </row>
    <row r="375" spans="14:18">
      <c r="N375" s="72"/>
      <c r="O375" s="72"/>
      <c r="P375" s="76"/>
      <c r="Q375" s="80"/>
      <c r="R375" s="84"/>
    </row>
    <row r="376" spans="14:18">
      <c r="N376" s="72"/>
      <c r="O376" s="72"/>
      <c r="P376" s="76"/>
      <c r="Q376" s="80"/>
      <c r="R376" s="84"/>
    </row>
    <row r="377" spans="14:18">
      <c r="N377" s="72"/>
      <c r="O377" s="72"/>
      <c r="P377" s="76"/>
      <c r="Q377" s="80"/>
      <c r="R377" s="84"/>
    </row>
    <row r="378" spans="14:18">
      <c r="N378" s="72"/>
      <c r="O378" s="72"/>
      <c r="P378" s="76"/>
      <c r="Q378" s="80"/>
      <c r="R378" s="84"/>
    </row>
    <row r="379" spans="14:18">
      <c r="N379" s="72"/>
      <c r="O379" s="72"/>
      <c r="P379" s="76"/>
      <c r="Q379" s="80"/>
      <c r="R379" s="84"/>
    </row>
    <row r="380" spans="14:18">
      <c r="N380" s="72"/>
      <c r="O380" s="72"/>
      <c r="P380" s="76"/>
      <c r="Q380" s="80"/>
      <c r="R380" s="84"/>
    </row>
    <row r="381" spans="14:18">
      <c r="N381" s="72"/>
      <c r="O381" s="72"/>
      <c r="P381" s="76"/>
      <c r="Q381" s="80"/>
      <c r="R381" s="84"/>
    </row>
    <row r="382" spans="14:18">
      <c r="N382" s="72"/>
      <c r="O382" s="72"/>
      <c r="P382" s="76"/>
      <c r="Q382" s="80"/>
      <c r="R382" s="84"/>
    </row>
    <row r="383" spans="14:18">
      <c r="N383" s="72"/>
      <c r="O383" s="72"/>
      <c r="P383" s="76"/>
      <c r="Q383" s="80"/>
      <c r="R383" s="84"/>
    </row>
    <row r="384" spans="14:18">
      <c r="N384" s="72"/>
      <c r="O384" s="72"/>
      <c r="P384" s="76"/>
      <c r="Q384" s="80"/>
      <c r="R384" s="84"/>
    </row>
    <row r="385" spans="14:18">
      <c r="N385" s="72"/>
      <c r="O385" s="72"/>
      <c r="P385" s="76"/>
      <c r="Q385" s="80"/>
      <c r="R385" s="84"/>
    </row>
    <row r="386" spans="14:18">
      <c r="N386" s="72"/>
      <c r="O386" s="72"/>
      <c r="P386" s="76"/>
      <c r="Q386" s="80"/>
      <c r="R386" s="84"/>
    </row>
    <row r="387" spans="14:18">
      <c r="N387" s="72"/>
      <c r="O387" s="72"/>
      <c r="P387" s="76"/>
      <c r="Q387" s="80"/>
      <c r="R387" s="84"/>
    </row>
    <row r="388" spans="14:18">
      <c r="N388" s="72"/>
      <c r="O388" s="72"/>
      <c r="P388" s="76"/>
      <c r="Q388" s="80"/>
      <c r="R388" s="84"/>
    </row>
    <row r="389" spans="14:18">
      <c r="N389" s="72"/>
      <c r="O389" s="72"/>
      <c r="P389" s="76"/>
      <c r="Q389" s="80"/>
      <c r="R389" s="84"/>
    </row>
    <row r="390" spans="14:18">
      <c r="N390" s="72"/>
      <c r="O390" s="72"/>
      <c r="P390" s="76"/>
      <c r="Q390" s="80"/>
      <c r="R390" s="84"/>
    </row>
    <row r="391" spans="14:18">
      <c r="N391" s="72"/>
      <c r="O391" s="72"/>
      <c r="P391" s="76"/>
      <c r="Q391" s="80"/>
      <c r="R391" s="84"/>
    </row>
    <row r="392" spans="14:18">
      <c r="N392" s="72"/>
      <c r="O392" s="72"/>
      <c r="P392" s="76"/>
      <c r="Q392" s="80"/>
      <c r="R392" s="84"/>
    </row>
    <row r="393" spans="14:18">
      <c r="N393" s="72"/>
      <c r="O393" s="72"/>
      <c r="P393" s="76"/>
      <c r="Q393" s="80"/>
      <c r="R393" s="84"/>
    </row>
    <row r="394" spans="14:18">
      <c r="N394" s="72"/>
      <c r="O394" s="72"/>
      <c r="P394" s="76"/>
      <c r="Q394" s="80"/>
      <c r="R394" s="84"/>
    </row>
    <row r="395" spans="14:18">
      <c r="N395" s="72"/>
      <c r="O395" s="72"/>
      <c r="P395" s="76"/>
      <c r="Q395" s="80"/>
      <c r="R395" s="84"/>
    </row>
    <row r="396" spans="14:18">
      <c r="N396" s="72"/>
      <c r="O396" s="72"/>
      <c r="P396" s="76"/>
      <c r="Q396" s="80"/>
      <c r="R396" s="84"/>
    </row>
    <row r="397" spans="14:18">
      <c r="N397" s="72"/>
      <c r="O397" s="72"/>
      <c r="P397" s="76"/>
      <c r="Q397" s="80"/>
      <c r="R397" s="84"/>
    </row>
    <row r="398" spans="14:18">
      <c r="N398" s="72"/>
      <c r="O398" s="72"/>
      <c r="P398" s="76"/>
      <c r="Q398" s="80"/>
      <c r="R398" s="84"/>
    </row>
    <row r="399" spans="14:18">
      <c r="N399" s="72"/>
      <c r="O399" s="72"/>
      <c r="P399" s="76"/>
      <c r="Q399" s="80"/>
      <c r="R399" s="84"/>
    </row>
    <row r="400" spans="14:18">
      <c r="N400" s="72"/>
      <c r="O400" s="72"/>
      <c r="P400" s="76"/>
      <c r="Q400" s="80"/>
      <c r="R400" s="84"/>
    </row>
    <row r="401" spans="14:18">
      <c r="N401" s="72"/>
      <c r="O401" s="72"/>
      <c r="P401" s="76"/>
      <c r="Q401" s="80"/>
      <c r="R401" s="84"/>
    </row>
    <row r="402" spans="14:18">
      <c r="N402" s="72"/>
      <c r="O402" s="72"/>
      <c r="P402" s="76"/>
      <c r="Q402" s="80"/>
      <c r="R402" s="84"/>
    </row>
    <row r="403" spans="14:18">
      <c r="N403" s="72"/>
      <c r="O403" s="72"/>
      <c r="P403" s="76"/>
      <c r="Q403" s="80"/>
      <c r="R403" s="84"/>
    </row>
    <row r="404" spans="14:18">
      <c r="N404" s="72"/>
      <c r="O404" s="72"/>
      <c r="P404" s="76"/>
      <c r="Q404" s="80"/>
      <c r="R404" s="84"/>
    </row>
    <row r="405" spans="14:18">
      <c r="N405" s="72"/>
      <c r="O405" s="72"/>
      <c r="P405" s="76"/>
      <c r="Q405" s="80"/>
      <c r="R405" s="84"/>
    </row>
    <row r="406" spans="14:18">
      <c r="N406" s="72"/>
      <c r="O406" s="72"/>
      <c r="P406" s="76"/>
      <c r="Q406" s="80"/>
      <c r="R406" s="84"/>
    </row>
    <row r="407" spans="14:18">
      <c r="N407" s="72"/>
      <c r="O407" s="72"/>
      <c r="P407" s="76"/>
      <c r="Q407" s="80"/>
      <c r="R407" s="84"/>
    </row>
    <row r="408" spans="14:18">
      <c r="N408" s="72"/>
      <c r="O408" s="72"/>
      <c r="P408" s="76"/>
      <c r="Q408" s="80"/>
      <c r="R408" s="84"/>
    </row>
    <row r="409" spans="14:18">
      <c r="N409" s="72"/>
      <c r="O409" s="72"/>
      <c r="P409" s="76"/>
      <c r="Q409" s="80"/>
      <c r="R409" s="84"/>
    </row>
    <row r="410" spans="14:18">
      <c r="N410" s="72"/>
      <c r="O410" s="72"/>
      <c r="P410" s="76"/>
      <c r="Q410" s="80"/>
      <c r="R410" s="84"/>
    </row>
    <row r="411" spans="14:18">
      <c r="N411" s="72"/>
      <c r="O411" s="72"/>
      <c r="P411" s="76"/>
      <c r="Q411" s="80"/>
      <c r="R411" s="84"/>
    </row>
    <row r="412" spans="14:18">
      <c r="N412" s="72"/>
      <c r="O412" s="72"/>
      <c r="P412" s="76"/>
      <c r="Q412" s="80"/>
      <c r="R412" s="84"/>
    </row>
    <row r="413" spans="14:18">
      <c r="N413" s="72"/>
      <c r="O413" s="72"/>
      <c r="P413" s="76"/>
      <c r="Q413" s="80"/>
      <c r="R413" s="84"/>
    </row>
    <row r="414" spans="14:18">
      <c r="N414" s="72"/>
      <c r="O414" s="72"/>
      <c r="P414" s="76"/>
      <c r="Q414" s="80"/>
      <c r="R414" s="84"/>
    </row>
    <row r="415" spans="14:18">
      <c r="N415" s="72"/>
      <c r="O415" s="72"/>
      <c r="P415" s="76"/>
      <c r="Q415" s="80"/>
      <c r="R415" s="84"/>
    </row>
    <row r="416" spans="14:18">
      <c r="N416" s="72"/>
      <c r="O416" s="72"/>
      <c r="P416" s="76"/>
      <c r="Q416" s="80"/>
      <c r="R416" s="84"/>
    </row>
    <row r="417" spans="14:18">
      <c r="N417" s="72"/>
      <c r="O417" s="72"/>
      <c r="P417" s="76"/>
      <c r="Q417" s="80"/>
      <c r="R417" s="84"/>
    </row>
    <row r="418" spans="14:18">
      <c r="N418" s="72"/>
      <c r="O418" s="72"/>
      <c r="P418" s="76"/>
      <c r="Q418" s="80"/>
      <c r="R418" s="84"/>
    </row>
    <row r="419" spans="14:18">
      <c r="N419" s="72"/>
      <c r="O419" s="72"/>
      <c r="P419" s="76"/>
      <c r="Q419" s="80"/>
      <c r="R419" s="84"/>
    </row>
    <row r="420" spans="14:18">
      <c r="N420" s="72"/>
      <c r="O420" s="72"/>
      <c r="P420" s="76"/>
      <c r="Q420" s="80"/>
      <c r="R420" s="84"/>
    </row>
    <row r="421" spans="14:18">
      <c r="N421" s="72"/>
      <c r="O421" s="72"/>
      <c r="P421" s="76"/>
      <c r="Q421" s="80"/>
      <c r="R421" s="84"/>
    </row>
    <row r="422" spans="14:18">
      <c r="N422" s="72"/>
      <c r="O422" s="72"/>
      <c r="P422" s="76"/>
      <c r="Q422" s="80"/>
      <c r="R422" s="84"/>
    </row>
    <row r="423" spans="14:18">
      <c r="N423" s="72"/>
      <c r="O423" s="72"/>
      <c r="P423" s="76"/>
      <c r="Q423" s="80"/>
      <c r="R423" s="84"/>
    </row>
    <row r="424" spans="14:18">
      <c r="N424" s="72"/>
      <c r="O424" s="72"/>
      <c r="P424" s="76"/>
      <c r="Q424" s="80"/>
      <c r="R424" s="84"/>
    </row>
    <row r="425" spans="14:18">
      <c r="N425" s="72"/>
      <c r="O425" s="72"/>
      <c r="P425" s="76"/>
      <c r="Q425" s="80"/>
      <c r="R425" s="84"/>
    </row>
    <row r="426" spans="14:18">
      <c r="N426" s="72"/>
      <c r="O426" s="72"/>
      <c r="P426" s="76"/>
      <c r="Q426" s="80"/>
      <c r="R426" s="84"/>
    </row>
    <row r="427" spans="14:18">
      <c r="N427" s="72"/>
      <c r="O427" s="72"/>
      <c r="P427" s="76"/>
      <c r="Q427" s="80"/>
      <c r="R427" s="84"/>
    </row>
    <row r="428" spans="14:18">
      <c r="N428" s="72"/>
      <c r="O428" s="72"/>
      <c r="P428" s="76"/>
      <c r="Q428" s="80"/>
      <c r="R428" s="84"/>
    </row>
    <row r="429" spans="14:18">
      <c r="N429" s="72"/>
      <c r="O429" s="72"/>
      <c r="P429" s="76"/>
      <c r="Q429" s="80"/>
      <c r="R429" s="84"/>
    </row>
    <row r="430" spans="14:18">
      <c r="N430" s="72"/>
      <c r="O430" s="72"/>
      <c r="P430" s="76"/>
      <c r="Q430" s="80"/>
      <c r="R430" s="84"/>
    </row>
    <row r="431" spans="14:18">
      <c r="N431" s="72"/>
      <c r="O431" s="72"/>
      <c r="P431" s="76"/>
      <c r="Q431" s="80"/>
      <c r="R431" s="84"/>
    </row>
    <row r="432" spans="14:18">
      <c r="N432" s="72"/>
      <c r="O432" s="72"/>
      <c r="P432" s="76"/>
      <c r="Q432" s="80"/>
      <c r="R432" s="84"/>
    </row>
    <row r="433" spans="14:18">
      <c r="N433" s="72"/>
      <c r="O433" s="72"/>
      <c r="P433" s="76"/>
      <c r="Q433" s="80"/>
      <c r="R433" s="84"/>
    </row>
    <row r="434" spans="14:18">
      <c r="N434" s="72"/>
      <c r="O434" s="72"/>
      <c r="P434" s="76"/>
      <c r="Q434" s="80"/>
      <c r="R434" s="84"/>
    </row>
    <row r="435" spans="14:18">
      <c r="N435" s="72"/>
      <c r="O435" s="72"/>
      <c r="P435" s="76"/>
      <c r="Q435" s="80"/>
      <c r="R435" s="84"/>
    </row>
    <row r="436" spans="14:18">
      <c r="N436" s="72"/>
      <c r="O436" s="72"/>
      <c r="P436" s="76"/>
      <c r="Q436" s="80"/>
      <c r="R436" s="84"/>
    </row>
    <row r="437" spans="14:18">
      <c r="N437" s="72"/>
      <c r="O437" s="72"/>
      <c r="P437" s="76"/>
      <c r="Q437" s="80"/>
      <c r="R437" s="84"/>
    </row>
    <row r="438" spans="14:18">
      <c r="N438" s="72"/>
      <c r="O438" s="72"/>
      <c r="P438" s="76"/>
      <c r="Q438" s="80"/>
      <c r="R438" s="84"/>
    </row>
    <row r="439" spans="14:18">
      <c r="N439" s="72"/>
      <c r="O439" s="72"/>
      <c r="P439" s="76"/>
      <c r="Q439" s="80"/>
      <c r="R439" s="84"/>
    </row>
    <row r="440" spans="14:18">
      <c r="N440" s="72"/>
      <c r="O440" s="72"/>
      <c r="P440" s="76"/>
      <c r="Q440" s="80"/>
      <c r="R440" s="84"/>
    </row>
    <row r="441" spans="14:18">
      <c r="N441" s="72"/>
      <c r="O441" s="72"/>
      <c r="P441" s="76"/>
      <c r="Q441" s="80"/>
      <c r="R441" s="84"/>
    </row>
    <row r="442" spans="14:18">
      <c r="N442" s="72"/>
      <c r="O442" s="72"/>
      <c r="P442" s="76"/>
      <c r="Q442" s="80"/>
      <c r="R442" s="84"/>
    </row>
    <row r="443" spans="14:18">
      <c r="N443" s="72"/>
      <c r="O443" s="72"/>
      <c r="P443" s="76"/>
      <c r="Q443" s="80"/>
      <c r="R443" s="84"/>
    </row>
    <row r="444" spans="14:18">
      <c r="N444" s="72"/>
      <c r="O444" s="72"/>
      <c r="P444" s="76"/>
      <c r="Q444" s="80"/>
      <c r="R444" s="84"/>
    </row>
    <row r="445" spans="14:18">
      <c r="N445" s="72"/>
      <c r="O445" s="72"/>
      <c r="P445" s="76"/>
      <c r="Q445" s="80"/>
      <c r="R445" s="84"/>
    </row>
    <row r="446" spans="14:18">
      <c r="N446" s="72"/>
      <c r="O446" s="72"/>
      <c r="P446" s="76"/>
      <c r="Q446" s="80"/>
      <c r="R446" s="84"/>
    </row>
    <row r="447" spans="14:18">
      <c r="N447" s="72"/>
      <c r="O447" s="72"/>
      <c r="P447" s="76"/>
      <c r="Q447" s="80"/>
      <c r="R447" s="84"/>
    </row>
    <row r="448" spans="14:18">
      <c r="N448" s="72"/>
      <c r="O448" s="72"/>
      <c r="P448" s="76"/>
      <c r="Q448" s="80"/>
      <c r="R448" s="84"/>
    </row>
    <row r="449" spans="14:18">
      <c r="N449" s="72"/>
      <c r="O449" s="72"/>
      <c r="P449" s="76"/>
      <c r="Q449" s="80"/>
      <c r="R449" s="84"/>
    </row>
    <row r="450" spans="14:18">
      <c r="N450" s="72"/>
      <c r="O450" s="72"/>
      <c r="P450" s="76"/>
      <c r="Q450" s="80"/>
      <c r="R450" s="84"/>
    </row>
    <row r="451" spans="14:18">
      <c r="N451" s="72"/>
      <c r="O451" s="72"/>
      <c r="P451" s="76"/>
      <c r="Q451" s="80"/>
      <c r="R451" s="84"/>
    </row>
    <row r="452" spans="14:18">
      <c r="N452" s="72"/>
      <c r="O452" s="72"/>
      <c r="P452" s="76"/>
      <c r="Q452" s="80"/>
      <c r="R452" s="84"/>
    </row>
    <row r="453" spans="14:18">
      <c r="N453" s="72"/>
      <c r="O453" s="72"/>
      <c r="P453" s="76"/>
      <c r="Q453" s="80"/>
      <c r="R453" s="84"/>
    </row>
    <row r="454" spans="14:18">
      <c r="N454" s="72"/>
      <c r="O454" s="72"/>
      <c r="P454" s="76"/>
      <c r="Q454" s="80"/>
      <c r="R454" s="84"/>
    </row>
    <row r="455" spans="14:18">
      <c r="N455" s="72"/>
      <c r="O455" s="72"/>
      <c r="P455" s="76"/>
      <c r="Q455" s="80"/>
      <c r="R455" s="84"/>
    </row>
    <row r="456" spans="14:18">
      <c r="N456" s="72"/>
      <c r="O456" s="72"/>
      <c r="P456" s="76"/>
      <c r="Q456" s="80"/>
      <c r="R456" s="84"/>
    </row>
    <row r="457" spans="14:18">
      <c r="N457" s="72"/>
      <c r="O457" s="72"/>
      <c r="P457" s="76"/>
      <c r="Q457" s="80"/>
      <c r="R457" s="84"/>
    </row>
    <row r="458" spans="14:18">
      <c r="N458" s="72"/>
      <c r="O458" s="72"/>
      <c r="P458" s="76"/>
      <c r="Q458" s="80"/>
      <c r="R458" s="84"/>
    </row>
    <row r="459" spans="14:18">
      <c r="N459" s="72"/>
      <c r="O459" s="72"/>
      <c r="P459" s="76"/>
      <c r="Q459" s="80"/>
      <c r="R459" s="84"/>
    </row>
    <row r="460" spans="14:18">
      <c r="N460" s="72"/>
      <c r="O460" s="72"/>
      <c r="P460" s="76"/>
      <c r="Q460" s="80"/>
      <c r="R460" s="84"/>
    </row>
    <row r="461" spans="14:18">
      <c r="N461" s="72"/>
      <c r="O461" s="72"/>
      <c r="P461" s="76"/>
      <c r="Q461" s="80"/>
      <c r="R461" s="84"/>
    </row>
    <row r="462" spans="14:18">
      <c r="N462" s="72"/>
      <c r="O462" s="72"/>
      <c r="P462" s="76"/>
      <c r="Q462" s="80"/>
      <c r="R462" s="84"/>
    </row>
    <row r="463" spans="14:18">
      <c r="N463" s="72"/>
      <c r="O463" s="72"/>
      <c r="P463" s="76"/>
      <c r="Q463" s="80"/>
      <c r="R463" s="84"/>
    </row>
    <row r="464" spans="14:18">
      <c r="N464" s="72"/>
      <c r="O464" s="72"/>
      <c r="P464" s="76"/>
      <c r="Q464" s="80"/>
      <c r="R464" s="84"/>
    </row>
    <row r="465" spans="14:18">
      <c r="N465" s="72"/>
      <c r="O465" s="72"/>
      <c r="P465" s="76"/>
      <c r="Q465" s="80"/>
      <c r="R465" s="84"/>
    </row>
    <row r="466" spans="14:18">
      <c r="N466" s="72"/>
      <c r="O466" s="72"/>
      <c r="P466" s="76"/>
      <c r="Q466" s="80"/>
      <c r="R466" s="84"/>
    </row>
    <row r="467" spans="14:18">
      <c r="N467" s="72"/>
      <c r="O467" s="72"/>
      <c r="P467" s="76"/>
      <c r="Q467" s="80"/>
      <c r="R467" s="84"/>
    </row>
    <row r="468" spans="14:18">
      <c r="N468" s="72"/>
      <c r="O468" s="72"/>
      <c r="P468" s="76"/>
      <c r="Q468" s="80"/>
      <c r="R468" s="84"/>
    </row>
    <row r="469" spans="14:18">
      <c r="N469" s="72"/>
      <c r="O469" s="72"/>
      <c r="P469" s="76"/>
      <c r="Q469" s="80"/>
      <c r="R469" s="84"/>
    </row>
    <row r="470" spans="14:18">
      <c r="N470" s="72"/>
      <c r="O470" s="72"/>
      <c r="P470" s="76"/>
      <c r="Q470" s="80"/>
      <c r="R470" s="84"/>
    </row>
    <row r="471" spans="14:18">
      <c r="N471" s="72"/>
      <c r="O471" s="72"/>
      <c r="P471" s="76"/>
      <c r="Q471" s="80"/>
      <c r="R471" s="84"/>
    </row>
    <row r="472" spans="14:18">
      <c r="N472" s="72"/>
      <c r="O472" s="72"/>
      <c r="P472" s="76"/>
      <c r="Q472" s="80"/>
      <c r="R472" s="84"/>
    </row>
    <row r="473" spans="14:18">
      <c r="N473" s="72"/>
      <c r="O473" s="72"/>
      <c r="P473" s="76"/>
      <c r="Q473" s="80"/>
      <c r="R473" s="84"/>
    </row>
    <row r="474" spans="14:18">
      <c r="N474" s="72"/>
      <c r="O474" s="72"/>
      <c r="P474" s="76"/>
      <c r="Q474" s="80"/>
      <c r="R474" s="84"/>
    </row>
    <row r="475" spans="14:18">
      <c r="N475" s="72"/>
      <c r="O475" s="72"/>
      <c r="P475" s="76"/>
      <c r="Q475" s="80"/>
      <c r="R475" s="84"/>
    </row>
    <row r="476" spans="14:18">
      <c r="N476" s="72"/>
      <c r="O476" s="72"/>
      <c r="P476" s="76"/>
      <c r="Q476" s="80"/>
      <c r="R476" s="84"/>
    </row>
    <row r="477" spans="14:18">
      <c r="N477" s="72"/>
      <c r="O477" s="72"/>
      <c r="P477" s="76"/>
      <c r="Q477" s="80"/>
      <c r="R477" s="84"/>
    </row>
    <row r="478" spans="14:18">
      <c r="N478" s="72"/>
      <c r="O478" s="72"/>
      <c r="P478" s="76"/>
      <c r="Q478" s="80"/>
      <c r="R478" s="84"/>
    </row>
    <row r="479" spans="14:18">
      <c r="N479" s="72"/>
      <c r="O479" s="72"/>
      <c r="P479" s="76"/>
      <c r="Q479" s="80"/>
      <c r="R479" s="84"/>
    </row>
    <row r="480" spans="14:18">
      <c r="N480" s="72"/>
      <c r="O480" s="72"/>
      <c r="P480" s="76"/>
      <c r="Q480" s="80"/>
      <c r="R480" s="84"/>
    </row>
    <row r="481" spans="14:18">
      <c r="N481" s="72"/>
      <c r="O481" s="72"/>
      <c r="P481" s="76"/>
      <c r="Q481" s="80"/>
      <c r="R481" s="84"/>
    </row>
    <row r="482" spans="14:18">
      <c r="N482" s="72"/>
      <c r="O482" s="72"/>
      <c r="P482" s="76"/>
      <c r="Q482" s="80"/>
      <c r="R482" s="84"/>
    </row>
    <row r="483" spans="14:18">
      <c r="N483" s="72"/>
      <c r="O483" s="72"/>
      <c r="P483" s="76"/>
      <c r="Q483" s="80"/>
      <c r="R483" s="84"/>
    </row>
    <row r="484" spans="14:18">
      <c r="N484" s="72"/>
      <c r="O484" s="72"/>
      <c r="P484" s="76"/>
      <c r="Q484" s="80"/>
      <c r="R484" s="84"/>
    </row>
    <row r="485" spans="14:18">
      <c r="N485" s="72"/>
      <c r="O485" s="72"/>
      <c r="P485" s="76"/>
      <c r="Q485" s="80"/>
      <c r="R485" s="84"/>
    </row>
    <row r="486" spans="14:18">
      <c r="N486" s="72"/>
      <c r="O486" s="72"/>
      <c r="P486" s="76"/>
      <c r="Q486" s="80"/>
      <c r="R486" s="84"/>
    </row>
    <row r="487" spans="14:18">
      <c r="N487" s="72"/>
      <c r="O487" s="72"/>
      <c r="P487" s="76"/>
      <c r="Q487" s="80"/>
      <c r="R487" s="84"/>
    </row>
    <row r="488" spans="14:18">
      <c r="N488" s="72"/>
      <c r="O488" s="72"/>
      <c r="P488" s="76"/>
      <c r="Q488" s="80"/>
      <c r="R488" s="84"/>
    </row>
    <row r="489" spans="14:18">
      <c r="N489" s="72"/>
      <c r="O489" s="72"/>
      <c r="P489" s="76"/>
      <c r="Q489" s="80"/>
      <c r="R489" s="84"/>
    </row>
    <row r="490" spans="14:18">
      <c r="N490" s="72"/>
      <c r="O490" s="72"/>
      <c r="P490" s="76"/>
      <c r="Q490" s="80"/>
      <c r="R490" s="84"/>
    </row>
    <row r="491" spans="14:18">
      <c r="N491" s="72"/>
      <c r="O491" s="72"/>
      <c r="P491" s="76"/>
      <c r="Q491" s="80"/>
      <c r="R491" s="84"/>
    </row>
    <row r="492" spans="14:18">
      <c r="N492" s="72"/>
      <c r="O492" s="72"/>
      <c r="P492" s="76"/>
      <c r="Q492" s="80"/>
      <c r="R492" s="84"/>
    </row>
    <row r="493" spans="14:18">
      <c r="N493" s="72"/>
      <c r="O493" s="72"/>
      <c r="P493" s="76"/>
      <c r="Q493" s="80"/>
      <c r="R493" s="84"/>
    </row>
    <row r="494" spans="14:18">
      <c r="N494" s="72"/>
      <c r="O494" s="72"/>
      <c r="P494" s="76"/>
      <c r="Q494" s="80"/>
      <c r="R494" s="84"/>
    </row>
    <row r="495" spans="14:18">
      <c r="N495" s="72"/>
      <c r="O495" s="72"/>
      <c r="P495" s="76"/>
      <c r="Q495" s="80"/>
      <c r="R495" s="84"/>
    </row>
    <row r="496" spans="14:18">
      <c r="N496" s="72"/>
      <c r="O496" s="72"/>
      <c r="P496" s="76"/>
      <c r="Q496" s="80"/>
      <c r="R496" s="84"/>
    </row>
    <row r="497" spans="14:18">
      <c r="N497" s="72"/>
      <c r="O497" s="72"/>
      <c r="P497" s="76"/>
      <c r="Q497" s="80"/>
      <c r="R497" s="84"/>
    </row>
    <row r="498" spans="14:18">
      <c r="N498" s="72"/>
      <c r="O498" s="72"/>
      <c r="P498" s="76"/>
      <c r="Q498" s="80"/>
      <c r="R498" s="84"/>
    </row>
    <row r="499" spans="14:18">
      <c r="N499" s="72"/>
      <c r="O499" s="72"/>
      <c r="P499" s="76"/>
      <c r="Q499" s="80"/>
      <c r="R499" s="84"/>
    </row>
    <row r="500" spans="14:18">
      <c r="N500" s="72"/>
      <c r="O500" s="72"/>
      <c r="P500" s="76"/>
      <c r="Q500" s="80"/>
      <c r="R500" s="84"/>
    </row>
    <row r="501" spans="14:18">
      <c r="N501" s="72"/>
      <c r="O501" s="72"/>
      <c r="P501" s="76"/>
      <c r="Q501" s="80"/>
      <c r="R501" s="84"/>
    </row>
    <row r="502" spans="14:18">
      <c r="N502" s="72"/>
      <c r="O502" s="72"/>
      <c r="P502" s="76"/>
      <c r="Q502" s="80"/>
      <c r="R502" s="84"/>
    </row>
    <row r="503" spans="14:18">
      <c r="N503" s="72"/>
      <c r="O503" s="72"/>
      <c r="P503" s="76"/>
      <c r="Q503" s="80"/>
      <c r="R503" s="84"/>
    </row>
    <row r="504" spans="14:18">
      <c r="N504" s="72"/>
      <c r="O504" s="72"/>
      <c r="P504" s="76"/>
      <c r="Q504" s="80"/>
      <c r="R504" s="84"/>
    </row>
    <row r="505" spans="14:18">
      <c r="N505" s="72"/>
      <c r="O505" s="72"/>
      <c r="P505" s="76"/>
      <c r="Q505" s="80"/>
      <c r="R505" s="84"/>
    </row>
    <row r="506" spans="14:18">
      <c r="N506" s="72"/>
      <c r="O506" s="72"/>
      <c r="P506" s="76"/>
      <c r="Q506" s="80"/>
      <c r="R506" s="84"/>
    </row>
    <row r="507" spans="14:18">
      <c r="N507" s="72"/>
      <c r="O507" s="72"/>
      <c r="P507" s="76"/>
      <c r="Q507" s="80"/>
      <c r="R507" s="84"/>
    </row>
    <row r="508" spans="14:18">
      <c r="N508" s="72"/>
      <c r="O508" s="72"/>
      <c r="P508" s="76"/>
      <c r="Q508" s="80"/>
      <c r="R508" s="84"/>
    </row>
    <row r="509" spans="14:18">
      <c r="N509" s="72"/>
      <c r="O509" s="72"/>
      <c r="P509" s="76"/>
      <c r="Q509" s="80"/>
      <c r="R509" s="84"/>
    </row>
    <row r="510" spans="14:18">
      <c r="N510" s="72"/>
      <c r="O510" s="72"/>
      <c r="P510" s="76"/>
      <c r="Q510" s="80"/>
      <c r="R510" s="84"/>
    </row>
    <row r="511" spans="14:18">
      <c r="N511" s="72"/>
      <c r="O511" s="72"/>
      <c r="P511" s="76"/>
      <c r="Q511" s="80"/>
      <c r="R511" s="84"/>
    </row>
    <row r="512" spans="14:18">
      <c r="N512" s="72"/>
      <c r="O512" s="72"/>
      <c r="P512" s="76"/>
      <c r="Q512" s="80"/>
      <c r="R512" s="84"/>
    </row>
    <row r="513" spans="14:18">
      <c r="N513" s="72"/>
      <c r="O513" s="72"/>
      <c r="P513" s="76"/>
      <c r="Q513" s="80"/>
      <c r="R513" s="84"/>
    </row>
    <row r="514" spans="14:18">
      <c r="N514" s="72"/>
      <c r="O514" s="72"/>
      <c r="P514" s="76"/>
      <c r="Q514" s="80"/>
      <c r="R514" s="84"/>
    </row>
    <row r="515" spans="14:18">
      <c r="N515" s="72"/>
      <c r="O515" s="72"/>
      <c r="P515" s="76"/>
      <c r="Q515" s="80"/>
      <c r="R515" s="84"/>
    </row>
    <row r="516" spans="14:18">
      <c r="N516" s="72"/>
      <c r="O516" s="72"/>
      <c r="P516" s="76"/>
      <c r="Q516" s="80"/>
      <c r="R516" s="84"/>
    </row>
    <row r="517" spans="14:18">
      <c r="N517" s="72"/>
      <c r="O517" s="72"/>
      <c r="P517" s="76"/>
      <c r="Q517" s="80"/>
      <c r="R517" s="84"/>
    </row>
    <row r="518" spans="14:18">
      <c r="N518" s="72"/>
      <c r="O518" s="72"/>
      <c r="P518" s="76"/>
      <c r="Q518" s="80"/>
      <c r="R518" s="84"/>
    </row>
    <row r="519" spans="14:18">
      <c r="N519" s="72"/>
      <c r="O519" s="72"/>
      <c r="P519" s="76"/>
      <c r="Q519" s="80"/>
      <c r="R519" s="84"/>
    </row>
    <row r="520" spans="14:18">
      <c r="N520" s="72"/>
      <c r="O520" s="72"/>
      <c r="P520" s="76"/>
      <c r="Q520" s="80"/>
      <c r="R520" s="84"/>
    </row>
    <row r="521" spans="14:18">
      <c r="N521" s="72"/>
      <c r="O521" s="72"/>
      <c r="P521" s="76"/>
      <c r="Q521" s="80"/>
      <c r="R521" s="84"/>
    </row>
    <row r="522" spans="14:18">
      <c r="N522" s="72"/>
      <c r="O522" s="72"/>
      <c r="P522" s="76"/>
      <c r="Q522" s="80"/>
      <c r="R522" s="84"/>
    </row>
    <row r="523" spans="14:18">
      <c r="N523" s="72"/>
      <c r="O523" s="72"/>
      <c r="P523" s="76"/>
      <c r="Q523" s="80"/>
      <c r="R523" s="84"/>
    </row>
    <row r="524" spans="14:18">
      <c r="N524" s="72"/>
      <c r="O524" s="72"/>
      <c r="P524" s="76"/>
      <c r="Q524" s="80"/>
      <c r="R524" s="84"/>
    </row>
    <row r="525" spans="14:18">
      <c r="N525" s="72"/>
      <c r="O525" s="72"/>
      <c r="P525" s="76"/>
      <c r="Q525" s="80"/>
      <c r="R525" s="84"/>
    </row>
    <row r="526" spans="14:18">
      <c r="N526" s="72"/>
      <c r="O526" s="72"/>
      <c r="P526" s="76"/>
      <c r="Q526" s="80"/>
      <c r="R526" s="84"/>
    </row>
    <row r="527" spans="14:18">
      <c r="N527" s="72"/>
      <c r="O527" s="72"/>
      <c r="P527" s="76"/>
      <c r="Q527" s="80"/>
      <c r="R527" s="84"/>
    </row>
    <row r="528" spans="14:18">
      <c r="N528" s="72"/>
      <c r="O528" s="72"/>
      <c r="P528" s="76"/>
      <c r="Q528" s="80"/>
      <c r="R528" s="84"/>
    </row>
    <row r="529" spans="14:18">
      <c r="N529" s="72"/>
      <c r="O529" s="72"/>
      <c r="P529" s="76"/>
      <c r="Q529" s="80"/>
      <c r="R529" s="84"/>
    </row>
    <row r="530" spans="14:18">
      <c r="N530" s="72"/>
      <c r="O530" s="72"/>
      <c r="P530" s="76"/>
      <c r="Q530" s="80"/>
      <c r="R530" s="84"/>
    </row>
    <row r="531" spans="14:18">
      <c r="N531" s="72"/>
      <c r="O531" s="72"/>
      <c r="P531" s="76"/>
      <c r="Q531" s="80"/>
      <c r="R531" s="84"/>
    </row>
    <row r="532" spans="14:18">
      <c r="N532" s="72"/>
      <c r="O532" s="72"/>
      <c r="P532" s="76"/>
      <c r="Q532" s="80"/>
      <c r="R532" s="84"/>
    </row>
    <row r="533" spans="14:18">
      <c r="N533" s="72"/>
      <c r="O533" s="72"/>
      <c r="P533" s="76"/>
      <c r="Q533" s="80"/>
      <c r="R533" s="84"/>
    </row>
    <row r="534" spans="14:18">
      <c r="N534" s="72"/>
      <c r="O534" s="72"/>
      <c r="P534" s="76"/>
      <c r="Q534" s="80"/>
      <c r="R534" s="84"/>
    </row>
    <row r="535" spans="14:18">
      <c r="N535" s="72"/>
      <c r="O535" s="72"/>
      <c r="P535" s="76"/>
      <c r="Q535" s="80"/>
      <c r="R535" s="84"/>
    </row>
    <row r="536" spans="14:18">
      <c r="N536" s="72"/>
      <c r="O536" s="72"/>
      <c r="P536" s="76"/>
      <c r="Q536" s="80"/>
      <c r="R536" s="84"/>
    </row>
    <row r="537" spans="14:18">
      <c r="N537" s="72"/>
      <c r="O537" s="72"/>
      <c r="P537" s="76"/>
      <c r="Q537" s="80"/>
      <c r="R537" s="84"/>
    </row>
    <row r="538" spans="14:18">
      <c r="N538" s="72"/>
      <c r="O538" s="72"/>
      <c r="P538" s="76"/>
      <c r="Q538" s="80"/>
      <c r="R538" s="84"/>
    </row>
    <row r="539" spans="14:18">
      <c r="N539" s="72"/>
      <c r="O539" s="72"/>
      <c r="P539" s="76"/>
      <c r="Q539" s="80"/>
      <c r="R539" s="84"/>
    </row>
    <row r="540" spans="14:18">
      <c r="N540" s="72"/>
      <c r="O540" s="72"/>
      <c r="P540" s="76"/>
      <c r="Q540" s="80"/>
      <c r="R540" s="84"/>
    </row>
    <row r="541" spans="14:18">
      <c r="N541" s="72"/>
      <c r="O541" s="72"/>
      <c r="P541" s="76"/>
      <c r="Q541" s="80"/>
      <c r="R541" s="84"/>
    </row>
    <row r="542" spans="14:18">
      <c r="N542" s="72"/>
      <c r="O542" s="72"/>
      <c r="P542" s="76"/>
      <c r="Q542" s="80"/>
      <c r="R542" s="84"/>
    </row>
    <row r="543" spans="14:18">
      <c r="N543" s="72"/>
      <c r="O543" s="72"/>
      <c r="P543" s="76"/>
      <c r="Q543" s="80"/>
      <c r="R543" s="84"/>
    </row>
    <row r="544" spans="14:18">
      <c r="N544" s="72"/>
      <c r="O544" s="72"/>
      <c r="P544" s="76"/>
      <c r="Q544" s="80"/>
      <c r="R544" s="84"/>
    </row>
    <row r="545" spans="14:18">
      <c r="N545" s="72"/>
      <c r="O545" s="72"/>
      <c r="P545" s="76"/>
      <c r="Q545" s="80"/>
      <c r="R545" s="84"/>
    </row>
    <row r="546" spans="14:18">
      <c r="N546" s="72"/>
      <c r="O546" s="72"/>
      <c r="P546" s="76"/>
      <c r="Q546" s="80"/>
      <c r="R546" s="84"/>
    </row>
    <row r="547" spans="14:18">
      <c r="N547" s="72"/>
      <c r="O547" s="72"/>
      <c r="P547" s="76"/>
      <c r="Q547" s="80"/>
      <c r="R547" s="84"/>
    </row>
    <row r="548" spans="14:18">
      <c r="N548" s="72"/>
      <c r="O548" s="72"/>
      <c r="P548" s="76"/>
      <c r="Q548" s="80"/>
      <c r="R548" s="84"/>
    </row>
    <row r="549" spans="14:18">
      <c r="N549" s="72"/>
      <c r="O549" s="72"/>
      <c r="P549" s="76"/>
      <c r="Q549" s="80"/>
      <c r="R549" s="84"/>
    </row>
    <row r="550" spans="14:18">
      <c r="N550" s="72"/>
      <c r="O550" s="72"/>
      <c r="P550" s="76"/>
      <c r="Q550" s="80"/>
      <c r="R550" s="84"/>
    </row>
    <row r="551" spans="14:18">
      <c r="N551" s="72"/>
      <c r="O551" s="72"/>
      <c r="P551" s="76"/>
      <c r="Q551" s="80"/>
      <c r="R551" s="84"/>
    </row>
    <row r="552" spans="14:18">
      <c r="N552" s="72"/>
      <c r="O552" s="72"/>
      <c r="P552" s="76"/>
      <c r="Q552" s="80"/>
      <c r="R552" s="84"/>
    </row>
    <row r="553" spans="14:18">
      <c r="N553" s="72"/>
      <c r="O553" s="72"/>
      <c r="P553" s="76"/>
      <c r="Q553" s="80"/>
      <c r="R553" s="84"/>
    </row>
    <row r="554" spans="14:18">
      <c r="N554" s="72"/>
      <c r="O554" s="72"/>
      <c r="P554" s="76"/>
      <c r="Q554" s="80"/>
      <c r="R554" s="84"/>
    </row>
    <row r="555" spans="14:18">
      <c r="N555" s="72"/>
      <c r="O555" s="72"/>
      <c r="P555" s="76"/>
      <c r="Q555" s="80"/>
      <c r="R555" s="84"/>
    </row>
    <row r="556" spans="14:18">
      <c r="N556" s="72"/>
      <c r="O556" s="72"/>
      <c r="P556" s="76"/>
      <c r="Q556" s="80"/>
      <c r="R556" s="84"/>
    </row>
    <row r="557" spans="14:18">
      <c r="N557" s="72"/>
      <c r="O557" s="72"/>
      <c r="P557" s="76"/>
      <c r="Q557" s="80"/>
      <c r="R557" s="84"/>
    </row>
    <row r="558" spans="14:18">
      <c r="N558" s="72"/>
      <c r="O558" s="72"/>
      <c r="P558" s="76"/>
      <c r="Q558" s="80"/>
      <c r="R558" s="84"/>
    </row>
    <row r="559" spans="14:18">
      <c r="N559" s="72"/>
      <c r="O559" s="72"/>
      <c r="P559" s="76"/>
      <c r="Q559" s="80"/>
      <c r="R559" s="84"/>
    </row>
    <row r="560" spans="14:18">
      <c r="N560" s="72"/>
      <c r="O560" s="72"/>
      <c r="P560" s="76"/>
      <c r="Q560" s="80"/>
      <c r="R560" s="84"/>
    </row>
    <row r="561" spans="14:18">
      <c r="N561" s="72"/>
      <c r="O561" s="72"/>
      <c r="P561" s="76"/>
      <c r="Q561" s="80"/>
      <c r="R561" s="84"/>
    </row>
    <row r="562" spans="14:18">
      <c r="N562" s="72"/>
      <c r="O562" s="72"/>
      <c r="P562" s="76"/>
      <c r="Q562" s="80"/>
      <c r="R562" s="84"/>
    </row>
    <row r="563" spans="14:18">
      <c r="N563" s="72"/>
      <c r="O563" s="72"/>
      <c r="P563" s="76"/>
      <c r="Q563" s="80"/>
      <c r="R563" s="84"/>
    </row>
    <row r="564" spans="14:18">
      <c r="N564" s="72"/>
      <c r="O564" s="72"/>
      <c r="P564" s="76"/>
      <c r="Q564" s="80"/>
      <c r="R564" s="84"/>
    </row>
    <row r="565" spans="14:18">
      <c r="N565" s="72"/>
      <c r="O565" s="72"/>
      <c r="P565" s="76"/>
      <c r="Q565" s="80"/>
      <c r="R565" s="84"/>
    </row>
    <row r="566" spans="14:18">
      <c r="N566" s="72"/>
      <c r="O566" s="72"/>
      <c r="P566" s="76"/>
      <c r="Q566" s="80"/>
      <c r="R566" s="84"/>
    </row>
    <row r="567" spans="14:18">
      <c r="N567" s="72"/>
      <c r="O567" s="72"/>
      <c r="P567" s="76"/>
      <c r="Q567" s="80"/>
      <c r="R567" s="84"/>
    </row>
    <row r="568" spans="14:18">
      <c r="N568" s="72"/>
      <c r="O568" s="72"/>
      <c r="P568" s="76"/>
      <c r="Q568" s="80"/>
      <c r="R568" s="84"/>
    </row>
    <row r="569" spans="14:18">
      <c r="N569" s="72"/>
      <c r="O569" s="72"/>
      <c r="P569" s="76"/>
      <c r="Q569" s="80"/>
      <c r="R569" s="84"/>
    </row>
    <row r="570" spans="14:18">
      <c r="N570" s="72"/>
      <c r="O570" s="72"/>
      <c r="P570" s="76"/>
      <c r="Q570" s="80"/>
      <c r="R570" s="84"/>
    </row>
    <row r="571" spans="14:18">
      <c r="N571" s="72"/>
      <c r="O571" s="72"/>
      <c r="P571" s="76"/>
      <c r="Q571" s="80"/>
      <c r="R571" s="84"/>
    </row>
    <row r="572" spans="14:18">
      <c r="N572" s="72"/>
      <c r="O572" s="72"/>
      <c r="P572" s="76"/>
      <c r="Q572" s="80"/>
      <c r="R572" s="84"/>
    </row>
    <row r="573" spans="14:18">
      <c r="N573" s="72"/>
      <c r="O573" s="72"/>
      <c r="P573" s="76"/>
      <c r="Q573" s="80"/>
      <c r="R573" s="84"/>
    </row>
    <row r="574" spans="14:18">
      <c r="N574" s="72"/>
      <c r="O574" s="72"/>
      <c r="P574" s="76"/>
      <c r="Q574" s="80"/>
      <c r="R574" s="84"/>
    </row>
    <row r="575" spans="14:18">
      <c r="N575" s="72"/>
      <c r="O575" s="72"/>
      <c r="P575" s="76"/>
      <c r="Q575" s="80"/>
      <c r="R575" s="84"/>
    </row>
    <row r="576" spans="14:18">
      <c r="N576" s="72"/>
      <c r="O576" s="72"/>
      <c r="P576" s="76"/>
      <c r="Q576" s="80"/>
      <c r="R576" s="84"/>
    </row>
    <row r="577" spans="14:18">
      <c r="N577" s="72"/>
      <c r="O577" s="72"/>
      <c r="P577" s="76"/>
      <c r="Q577" s="80"/>
      <c r="R577" s="84"/>
    </row>
    <row r="578" spans="14:18">
      <c r="N578" s="72"/>
      <c r="O578" s="72"/>
      <c r="P578" s="76"/>
      <c r="Q578" s="80"/>
      <c r="R578" s="84"/>
    </row>
    <row r="579" spans="14:18">
      <c r="N579" s="72"/>
      <c r="O579" s="72"/>
      <c r="P579" s="76"/>
      <c r="Q579" s="80"/>
      <c r="R579" s="84"/>
    </row>
    <row r="580" spans="14:18">
      <c r="N580" s="72"/>
      <c r="O580" s="72"/>
      <c r="P580" s="76"/>
      <c r="Q580" s="80"/>
      <c r="R580" s="84"/>
    </row>
    <row r="581" spans="14:18">
      <c r="N581" s="72"/>
      <c r="O581" s="72"/>
      <c r="P581" s="76"/>
      <c r="Q581" s="80"/>
      <c r="R581" s="84"/>
    </row>
    <row r="582" spans="14:18">
      <c r="N582" s="72"/>
      <c r="O582" s="72"/>
      <c r="P582" s="76"/>
      <c r="Q582" s="80"/>
      <c r="R582" s="84"/>
    </row>
    <row r="583" spans="14:18">
      <c r="N583" s="72"/>
      <c r="O583" s="72"/>
      <c r="P583" s="76"/>
      <c r="Q583" s="80"/>
      <c r="R583" s="84"/>
    </row>
    <row r="584" spans="14:18">
      <c r="N584" s="72"/>
      <c r="O584" s="72"/>
      <c r="P584" s="76"/>
      <c r="Q584" s="80"/>
      <c r="R584" s="84"/>
    </row>
    <row r="585" spans="14:18">
      <c r="N585" s="72"/>
      <c r="O585" s="72"/>
      <c r="P585" s="76"/>
      <c r="Q585" s="80"/>
      <c r="R585" s="84"/>
    </row>
    <row r="586" spans="14:18">
      <c r="N586" s="72"/>
      <c r="O586" s="72"/>
      <c r="P586" s="76"/>
      <c r="Q586" s="80"/>
      <c r="R586" s="84"/>
    </row>
    <row r="587" spans="14:18">
      <c r="N587" s="72"/>
      <c r="O587" s="72"/>
      <c r="P587" s="76"/>
      <c r="Q587" s="80"/>
      <c r="R587" s="84"/>
    </row>
    <row r="588" spans="14:18">
      <c r="N588" s="72"/>
      <c r="O588" s="72"/>
      <c r="P588" s="76"/>
      <c r="Q588" s="80"/>
      <c r="R588" s="84"/>
    </row>
    <row r="589" spans="14:18">
      <c r="N589" s="72"/>
      <c r="O589" s="72"/>
      <c r="P589" s="76"/>
      <c r="Q589" s="80"/>
      <c r="R589" s="84"/>
    </row>
    <row r="590" spans="14:18">
      <c r="N590" s="72"/>
      <c r="O590" s="72"/>
      <c r="P590" s="76"/>
      <c r="Q590" s="80"/>
      <c r="R590" s="84"/>
    </row>
    <row r="591" spans="14:18">
      <c r="N591" s="72"/>
      <c r="O591" s="72"/>
      <c r="P591" s="76"/>
      <c r="Q591" s="80"/>
      <c r="R591" s="84"/>
    </row>
    <row r="592" spans="14:18">
      <c r="N592" s="72"/>
      <c r="O592" s="72"/>
      <c r="P592" s="76"/>
      <c r="Q592" s="80"/>
      <c r="R592" s="84"/>
    </row>
    <row r="593" spans="14:18">
      <c r="N593" s="72"/>
      <c r="O593" s="72"/>
      <c r="P593" s="76"/>
      <c r="Q593" s="80"/>
      <c r="R593" s="84"/>
    </row>
    <row r="594" spans="14:18">
      <c r="N594" s="72"/>
      <c r="O594" s="72"/>
      <c r="P594" s="76"/>
      <c r="Q594" s="80"/>
      <c r="R594" s="84"/>
    </row>
    <row r="595" spans="14:18">
      <c r="N595" s="72"/>
      <c r="O595" s="72"/>
      <c r="P595" s="76"/>
      <c r="Q595" s="80"/>
      <c r="R595" s="84"/>
    </row>
    <row r="596" spans="14:18">
      <c r="N596" s="72"/>
      <c r="O596" s="72"/>
      <c r="P596" s="76"/>
      <c r="Q596" s="80"/>
      <c r="R596" s="84"/>
    </row>
    <row r="597" spans="14:18">
      <c r="N597" s="72"/>
      <c r="O597" s="72"/>
      <c r="P597" s="76"/>
      <c r="Q597" s="80"/>
      <c r="R597" s="84"/>
    </row>
    <row r="598" spans="14:18">
      <c r="N598" s="72"/>
      <c r="O598" s="72"/>
      <c r="P598" s="76"/>
      <c r="Q598" s="80"/>
      <c r="R598" s="84"/>
    </row>
    <row r="599" spans="14:18">
      <c r="N599" s="72"/>
      <c r="O599" s="72"/>
      <c r="P599" s="76"/>
      <c r="Q599" s="80"/>
      <c r="R599" s="84"/>
    </row>
    <row r="600" spans="14:18">
      <c r="N600" s="72"/>
      <c r="O600" s="72"/>
      <c r="P600" s="76"/>
      <c r="Q600" s="80"/>
      <c r="R600" s="84"/>
    </row>
    <row r="601" spans="14:18">
      <c r="N601" s="72"/>
      <c r="O601" s="72"/>
      <c r="P601" s="76"/>
      <c r="Q601" s="80"/>
      <c r="R601" s="84"/>
    </row>
    <row r="602" spans="14:18">
      <c r="N602" s="72"/>
      <c r="O602" s="72"/>
      <c r="P602" s="76"/>
      <c r="Q602" s="80"/>
      <c r="R602" s="84"/>
    </row>
    <row r="603" spans="14:18">
      <c r="N603" s="72"/>
      <c r="O603" s="72"/>
      <c r="P603" s="76"/>
      <c r="Q603" s="80"/>
      <c r="R603" s="84"/>
    </row>
    <row r="604" spans="14:18">
      <c r="N604" s="72"/>
      <c r="O604" s="72"/>
      <c r="P604" s="76"/>
      <c r="Q604" s="80"/>
      <c r="R604" s="84"/>
    </row>
    <row r="605" spans="14:18">
      <c r="N605" s="72"/>
      <c r="O605" s="72"/>
      <c r="P605" s="76"/>
      <c r="Q605" s="80"/>
      <c r="R605" s="84"/>
    </row>
    <row r="606" spans="14:18">
      <c r="N606" s="72"/>
      <c r="O606" s="72"/>
      <c r="P606" s="76"/>
      <c r="Q606" s="80"/>
      <c r="R606" s="84"/>
    </row>
    <row r="607" spans="14:18">
      <c r="N607" s="72"/>
      <c r="O607" s="72"/>
      <c r="P607" s="76"/>
      <c r="Q607" s="80"/>
      <c r="R607" s="84"/>
    </row>
    <row r="608" spans="14:18">
      <c r="N608" s="72"/>
      <c r="O608" s="72"/>
      <c r="P608" s="76"/>
      <c r="Q608" s="80"/>
      <c r="R608" s="84"/>
    </row>
    <row r="609" spans="14:18">
      <c r="N609" s="72"/>
      <c r="O609" s="72"/>
      <c r="P609" s="76"/>
      <c r="Q609" s="80"/>
      <c r="R609" s="84"/>
    </row>
    <row r="610" spans="14:18">
      <c r="N610" s="72"/>
      <c r="O610" s="72"/>
      <c r="P610" s="76"/>
      <c r="Q610" s="80"/>
      <c r="R610" s="84"/>
    </row>
    <row r="611" spans="14:18">
      <c r="N611" s="72"/>
      <c r="O611" s="72"/>
      <c r="P611" s="76"/>
      <c r="Q611" s="80"/>
      <c r="R611" s="84"/>
    </row>
    <row r="612" spans="14:18">
      <c r="N612" s="72"/>
      <c r="O612" s="72"/>
      <c r="P612" s="76"/>
      <c r="Q612" s="80"/>
      <c r="R612" s="84"/>
    </row>
    <row r="613" spans="14:18">
      <c r="N613" s="72"/>
      <c r="O613" s="72"/>
      <c r="P613" s="76"/>
      <c r="Q613" s="80"/>
      <c r="R613" s="84"/>
    </row>
    <row r="614" spans="14:18">
      <c r="N614" s="72"/>
      <c r="O614" s="72"/>
      <c r="P614" s="76"/>
      <c r="Q614" s="80"/>
      <c r="R614" s="84"/>
    </row>
    <row r="615" spans="14:18">
      <c r="N615" s="72"/>
      <c r="O615" s="72"/>
      <c r="P615" s="76"/>
      <c r="Q615" s="80"/>
      <c r="R615" s="84"/>
    </row>
    <row r="616" spans="14:18">
      <c r="N616" s="72"/>
      <c r="O616" s="72"/>
      <c r="P616" s="76"/>
      <c r="Q616" s="80"/>
      <c r="R616" s="84"/>
    </row>
    <row r="617" spans="14:18">
      <c r="N617" s="72"/>
      <c r="O617" s="72"/>
      <c r="P617" s="76"/>
      <c r="Q617" s="80"/>
      <c r="R617" s="84"/>
    </row>
    <row r="618" spans="14:18">
      <c r="N618" s="72"/>
      <c r="O618" s="72"/>
      <c r="P618" s="76"/>
      <c r="Q618" s="80"/>
      <c r="R618" s="84"/>
    </row>
    <row r="619" spans="14:18">
      <c r="N619" s="72"/>
      <c r="O619" s="72"/>
      <c r="P619" s="76"/>
      <c r="Q619" s="80"/>
      <c r="R619" s="84"/>
    </row>
    <row r="620" spans="14:18">
      <c r="N620" s="72"/>
      <c r="O620" s="72"/>
      <c r="P620" s="76"/>
      <c r="Q620" s="80"/>
      <c r="R620" s="84"/>
    </row>
    <row r="621" spans="14:18">
      <c r="N621" s="72"/>
      <c r="O621" s="72"/>
      <c r="P621" s="76"/>
      <c r="Q621" s="80"/>
      <c r="R621" s="84"/>
    </row>
    <row r="622" spans="14:18">
      <c r="N622" s="72"/>
      <c r="O622" s="72"/>
      <c r="P622" s="76"/>
      <c r="Q622" s="80"/>
      <c r="R622" s="84"/>
    </row>
    <row r="623" spans="14:18">
      <c r="N623" s="72"/>
      <c r="O623" s="72"/>
      <c r="P623" s="76"/>
      <c r="Q623" s="80"/>
      <c r="R623" s="84"/>
    </row>
    <row r="624" spans="14:18">
      <c r="N624" s="72"/>
      <c r="O624" s="72"/>
      <c r="P624" s="76"/>
      <c r="Q624" s="80"/>
      <c r="R624" s="84"/>
    </row>
    <row r="625" spans="14:18">
      <c r="N625" s="72"/>
      <c r="O625" s="72"/>
      <c r="P625" s="76"/>
      <c r="Q625" s="80"/>
      <c r="R625" s="84"/>
    </row>
    <row r="626" spans="14:18">
      <c r="N626" s="72"/>
      <c r="O626" s="72"/>
      <c r="P626" s="76"/>
      <c r="Q626" s="80"/>
      <c r="R626" s="84"/>
    </row>
    <row r="627" spans="14:18">
      <c r="N627" s="72"/>
      <c r="O627" s="72"/>
      <c r="P627" s="76"/>
      <c r="Q627" s="80"/>
      <c r="R627" s="84"/>
    </row>
    <row r="628" spans="14:18">
      <c r="N628" s="72"/>
      <c r="O628" s="72"/>
      <c r="P628" s="76"/>
      <c r="Q628" s="80"/>
      <c r="R628" s="84"/>
    </row>
    <row r="629" spans="14:18">
      <c r="N629" s="72"/>
      <c r="O629" s="72"/>
      <c r="P629" s="76"/>
      <c r="Q629" s="80"/>
      <c r="R629" s="84"/>
    </row>
    <row r="630" spans="14:18">
      <c r="N630" s="72"/>
      <c r="O630" s="72"/>
      <c r="P630" s="76"/>
      <c r="Q630" s="80"/>
      <c r="R630" s="84"/>
    </row>
    <row r="631" spans="14:18">
      <c r="N631" s="72"/>
      <c r="O631" s="72"/>
      <c r="P631" s="76"/>
      <c r="Q631" s="80"/>
      <c r="R631" s="84"/>
    </row>
    <row r="632" spans="14:18">
      <c r="N632" s="72"/>
      <c r="O632" s="72"/>
      <c r="P632" s="76"/>
      <c r="Q632" s="80"/>
      <c r="R632" s="84"/>
    </row>
    <row r="633" spans="14:18">
      <c r="N633" s="72"/>
      <c r="O633" s="72"/>
      <c r="P633" s="76"/>
      <c r="Q633" s="80"/>
      <c r="R633" s="84"/>
    </row>
    <row r="634" spans="14:18">
      <c r="N634" s="72"/>
      <c r="O634" s="72"/>
      <c r="P634" s="76"/>
      <c r="Q634" s="80"/>
      <c r="R634" s="84"/>
    </row>
    <row r="635" spans="14:18">
      <c r="N635" s="72"/>
      <c r="O635" s="72"/>
      <c r="P635" s="76"/>
      <c r="Q635" s="80"/>
      <c r="R635" s="84"/>
    </row>
    <row r="636" spans="14:18">
      <c r="N636" s="72"/>
      <c r="O636" s="72"/>
      <c r="P636" s="76"/>
      <c r="Q636" s="80"/>
      <c r="R636" s="84"/>
    </row>
    <row r="637" spans="14:18">
      <c r="N637" s="72"/>
      <c r="O637" s="72"/>
      <c r="P637" s="76"/>
      <c r="Q637" s="80"/>
      <c r="R637" s="84"/>
    </row>
    <row r="638" spans="14:18">
      <c r="N638" s="72"/>
      <c r="O638" s="72"/>
      <c r="P638" s="76"/>
      <c r="Q638" s="80"/>
      <c r="R638" s="84"/>
    </row>
    <row r="639" spans="14:18">
      <c r="N639" s="72"/>
      <c r="O639" s="72"/>
      <c r="P639" s="76"/>
      <c r="Q639" s="80"/>
      <c r="R639" s="84"/>
    </row>
    <row r="640" spans="14:18">
      <c r="N640" s="72"/>
      <c r="O640" s="72"/>
      <c r="P640" s="76"/>
      <c r="Q640" s="80"/>
      <c r="R640" s="84"/>
    </row>
    <row r="641" spans="14:18">
      <c r="N641" s="72"/>
      <c r="O641" s="72"/>
      <c r="P641" s="76"/>
      <c r="Q641" s="80"/>
      <c r="R641" s="84"/>
    </row>
    <row r="642" spans="14:18">
      <c r="N642" s="72"/>
      <c r="O642" s="72"/>
      <c r="P642" s="76"/>
      <c r="Q642" s="80"/>
      <c r="R642" s="84"/>
    </row>
    <row r="643" spans="14:18">
      <c r="N643" s="72"/>
      <c r="O643" s="72"/>
      <c r="P643" s="76"/>
      <c r="Q643" s="80"/>
      <c r="R643" s="84"/>
    </row>
    <row r="644" spans="14:18">
      <c r="N644" s="72"/>
      <c r="O644" s="72"/>
      <c r="P644" s="76"/>
      <c r="Q644" s="80"/>
      <c r="R644" s="84"/>
    </row>
    <row r="645" spans="14:18">
      <c r="N645" s="72"/>
      <c r="O645" s="72"/>
      <c r="P645" s="76"/>
      <c r="Q645" s="80"/>
      <c r="R645" s="84"/>
    </row>
    <row r="646" spans="14:18">
      <c r="N646" s="72"/>
      <c r="O646" s="72"/>
      <c r="P646" s="76"/>
      <c r="Q646" s="80"/>
      <c r="R646" s="84"/>
    </row>
    <row r="647" spans="14:18">
      <c r="N647" s="72"/>
      <c r="O647" s="72"/>
      <c r="P647" s="76"/>
      <c r="Q647" s="80"/>
      <c r="R647" s="84"/>
    </row>
    <row r="648" spans="14:18">
      <c r="N648" s="72"/>
      <c r="O648" s="72"/>
      <c r="P648" s="76"/>
      <c r="Q648" s="80"/>
      <c r="R648" s="84"/>
    </row>
    <row r="649" spans="14:18">
      <c r="N649" s="72"/>
      <c r="O649" s="72"/>
      <c r="P649" s="76"/>
      <c r="Q649" s="80"/>
      <c r="R649" s="84"/>
    </row>
    <row r="650" spans="14:18">
      <c r="N650" s="72"/>
      <c r="O650" s="72"/>
      <c r="P650" s="76"/>
      <c r="Q650" s="80"/>
      <c r="R650" s="84"/>
    </row>
    <row r="651" spans="14:18">
      <c r="N651" s="72"/>
      <c r="O651" s="72"/>
      <c r="P651" s="76"/>
      <c r="Q651" s="80"/>
      <c r="R651" s="84"/>
    </row>
    <row r="652" spans="14:18">
      <c r="N652" s="72"/>
      <c r="O652" s="72"/>
      <c r="P652" s="76"/>
      <c r="Q652" s="80"/>
      <c r="R652" s="84"/>
    </row>
    <row r="653" spans="14:18">
      <c r="N653" s="72"/>
      <c r="O653" s="72"/>
      <c r="P653" s="76"/>
      <c r="Q653" s="80"/>
      <c r="R653" s="84"/>
    </row>
    <row r="654" spans="14:18">
      <c r="N654" s="72"/>
      <c r="O654" s="72"/>
      <c r="P654" s="76"/>
      <c r="Q654" s="80"/>
      <c r="R654" s="84"/>
    </row>
    <row r="655" spans="14:18">
      <c r="N655" s="72"/>
      <c r="O655" s="72"/>
      <c r="P655" s="76"/>
      <c r="Q655" s="80"/>
      <c r="R655" s="84"/>
    </row>
    <row r="656" spans="14:18">
      <c r="N656" s="72"/>
      <c r="O656" s="72"/>
      <c r="P656" s="76"/>
      <c r="Q656" s="80"/>
      <c r="R656" s="84"/>
    </row>
    <row r="657" spans="14:18">
      <c r="N657" s="72"/>
      <c r="O657" s="72"/>
      <c r="P657" s="76"/>
      <c r="Q657" s="80"/>
      <c r="R657" s="84"/>
    </row>
    <row r="658" spans="14:18">
      <c r="N658" s="72"/>
      <c r="O658" s="72"/>
      <c r="P658" s="76"/>
      <c r="Q658" s="80"/>
      <c r="R658" s="84"/>
    </row>
    <row r="659" spans="14:18">
      <c r="N659" s="72"/>
      <c r="O659" s="72"/>
      <c r="P659" s="76"/>
      <c r="Q659" s="80"/>
      <c r="R659" s="84"/>
    </row>
    <row r="660" spans="14:18">
      <c r="N660" s="72"/>
      <c r="O660" s="72"/>
      <c r="P660" s="76"/>
      <c r="Q660" s="80"/>
      <c r="R660" s="84"/>
    </row>
    <row r="661" spans="14:18">
      <c r="N661" s="72"/>
      <c r="O661" s="72"/>
      <c r="P661" s="76"/>
      <c r="Q661" s="80"/>
      <c r="R661" s="84"/>
    </row>
    <row r="662" spans="14:18">
      <c r="N662" s="72"/>
      <c r="O662" s="72"/>
      <c r="P662" s="76"/>
      <c r="Q662" s="80"/>
      <c r="R662" s="84"/>
    </row>
    <row r="663" spans="14:18">
      <c r="N663" s="72"/>
      <c r="O663" s="72"/>
      <c r="P663" s="76"/>
      <c r="Q663" s="80"/>
      <c r="R663" s="84"/>
    </row>
    <row r="664" spans="14:18">
      <c r="N664" s="72"/>
      <c r="O664" s="72"/>
      <c r="P664" s="76"/>
      <c r="Q664" s="80"/>
      <c r="R664" s="84"/>
    </row>
    <row r="665" spans="14:18">
      <c r="N665" s="72"/>
      <c r="O665" s="72"/>
      <c r="P665" s="76"/>
      <c r="Q665" s="80"/>
      <c r="R665" s="84"/>
    </row>
    <row r="666" spans="14:18">
      <c r="N666" s="72"/>
      <c r="O666" s="72"/>
      <c r="P666" s="76"/>
      <c r="Q666" s="80"/>
      <c r="R666" s="84"/>
    </row>
    <row r="667" spans="14:18">
      <c r="N667" s="72"/>
      <c r="O667" s="72"/>
      <c r="P667" s="76"/>
      <c r="Q667" s="80"/>
      <c r="R667" s="84"/>
    </row>
    <row r="668" spans="14:18">
      <c r="N668" s="72"/>
      <c r="O668" s="72"/>
      <c r="P668" s="76"/>
      <c r="Q668" s="80"/>
      <c r="R668" s="84"/>
    </row>
    <row r="669" spans="14:18">
      <c r="N669" s="72"/>
      <c r="O669" s="72"/>
      <c r="P669" s="76"/>
      <c r="Q669" s="80"/>
      <c r="R669" s="84"/>
    </row>
    <row r="670" spans="14:18">
      <c r="N670" s="72"/>
      <c r="O670" s="72"/>
      <c r="P670" s="76"/>
      <c r="Q670" s="80"/>
      <c r="R670" s="84"/>
    </row>
    <row r="671" spans="14:18">
      <c r="N671" s="72"/>
      <c r="O671" s="72"/>
      <c r="P671" s="76"/>
      <c r="Q671" s="80"/>
      <c r="R671" s="84"/>
    </row>
    <row r="672" spans="14:18">
      <c r="N672" s="72"/>
      <c r="O672" s="72"/>
      <c r="P672" s="76"/>
      <c r="Q672" s="80"/>
      <c r="R672" s="84"/>
    </row>
    <row r="673" spans="14:18">
      <c r="N673" s="72"/>
      <c r="O673" s="72"/>
      <c r="P673" s="76"/>
      <c r="Q673" s="80"/>
      <c r="R673" s="84"/>
    </row>
    <row r="674" spans="14:18">
      <c r="N674" s="72"/>
      <c r="O674" s="72"/>
      <c r="P674" s="76"/>
      <c r="Q674" s="80"/>
      <c r="R674" s="84"/>
    </row>
    <row r="675" spans="14:18">
      <c r="N675" s="72"/>
      <c r="O675" s="72"/>
      <c r="P675" s="76"/>
      <c r="Q675" s="80"/>
      <c r="R675" s="84"/>
    </row>
    <row r="676" spans="14:18">
      <c r="N676" s="72"/>
      <c r="O676" s="72"/>
      <c r="P676" s="76"/>
      <c r="Q676" s="80"/>
      <c r="R676" s="84"/>
    </row>
    <row r="677" spans="14:18">
      <c r="N677" s="72"/>
      <c r="O677" s="72"/>
      <c r="P677" s="76"/>
      <c r="Q677" s="80"/>
      <c r="R677" s="84"/>
    </row>
    <row r="678" spans="14:18">
      <c r="N678" s="72"/>
      <c r="O678" s="72"/>
      <c r="P678" s="76"/>
      <c r="Q678" s="80"/>
      <c r="R678" s="84"/>
    </row>
    <row r="679" spans="14:18">
      <c r="N679" s="72"/>
      <c r="O679" s="72"/>
      <c r="P679" s="76"/>
      <c r="Q679" s="80"/>
      <c r="R679" s="84"/>
    </row>
    <row r="680" spans="14:18">
      <c r="N680" s="72"/>
      <c r="O680" s="72"/>
      <c r="P680" s="76"/>
      <c r="Q680" s="80"/>
      <c r="R680" s="84"/>
    </row>
    <row r="681" spans="14:18">
      <c r="N681" s="72"/>
      <c r="O681" s="72"/>
      <c r="P681" s="76"/>
      <c r="Q681" s="80"/>
      <c r="R681" s="84"/>
    </row>
    <row r="682" spans="14:18">
      <c r="N682" s="72"/>
      <c r="O682" s="72"/>
      <c r="P682" s="76"/>
      <c r="Q682" s="80"/>
      <c r="R682" s="84"/>
    </row>
    <row r="683" spans="14:18">
      <c r="N683" s="72"/>
      <c r="O683" s="72"/>
      <c r="P683" s="76"/>
      <c r="Q683" s="80"/>
      <c r="R683" s="84"/>
    </row>
    <row r="684" spans="14:18">
      <c r="N684" s="72"/>
      <c r="O684" s="72"/>
      <c r="P684" s="76"/>
      <c r="Q684" s="80"/>
      <c r="R684" s="84"/>
    </row>
    <row r="685" spans="14:18">
      <c r="N685" s="72"/>
      <c r="O685" s="72"/>
      <c r="P685" s="76"/>
      <c r="Q685" s="80"/>
      <c r="R685" s="84"/>
    </row>
    <row r="686" spans="14:18">
      <c r="N686" s="72"/>
      <c r="O686" s="72"/>
      <c r="P686" s="76"/>
      <c r="Q686" s="80"/>
      <c r="R686" s="84"/>
    </row>
    <row r="687" spans="14:18">
      <c r="N687" s="72"/>
      <c r="O687" s="72"/>
      <c r="P687" s="76"/>
      <c r="Q687" s="80"/>
      <c r="R687" s="84"/>
    </row>
    <row r="688" spans="14:18">
      <c r="N688" s="72"/>
      <c r="O688" s="72"/>
      <c r="P688" s="76"/>
      <c r="Q688" s="80"/>
      <c r="R688" s="84"/>
    </row>
    <row r="689" spans="14:18">
      <c r="N689" s="72"/>
      <c r="O689" s="72"/>
      <c r="P689" s="76"/>
      <c r="Q689" s="80"/>
      <c r="R689" s="84"/>
    </row>
    <row r="690" spans="14:18">
      <c r="N690" s="72"/>
      <c r="O690" s="72"/>
      <c r="P690" s="76"/>
      <c r="Q690" s="80"/>
      <c r="R690" s="84"/>
    </row>
    <row r="691" spans="14:18">
      <c r="N691" s="72"/>
      <c r="O691" s="72"/>
      <c r="P691" s="76"/>
      <c r="Q691" s="80"/>
      <c r="R691" s="84"/>
    </row>
    <row r="692" spans="14:18">
      <c r="N692" s="72"/>
      <c r="O692" s="72"/>
      <c r="P692" s="76"/>
      <c r="Q692" s="80"/>
      <c r="R692" s="84"/>
    </row>
    <row r="693" spans="14:18">
      <c r="N693" s="72"/>
      <c r="O693" s="72"/>
      <c r="P693" s="76"/>
      <c r="Q693" s="80"/>
      <c r="R693" s="84"/>
    </row>
    <row r="694" spans="14:18">
      <c r="N694" s="72"/>
      <c r="O694" s="72"/>
      <c r="P694" s="76"/>
      <c r="Q694" s="80"/>
      <c r="R694" s="84"/>
    </row>
    <row r="695" spans="14:18">
      <c r="N695" s="72"/>
      <c r="O695" s="72"/>
      <c r="P695" s="76"/>
      <c r="Q695" s="80"/>
      <c r="R695" s="84"/>
    </row>
    <row r="696" spans="14:18">
      <c r="N696" s="72"/>
      <c r="O696" s="72"/>
      <c r="P696" s="76"/>
      <c r="Q696" s="80"/>
      <c r="R696" s="84"/>
    </row>
    <row r="697" spans="14:18">
      <c r="N697" s="72"/>
      <c r="O697" s="72"/>
      <c r="P697" s="76"/>
      <c r="Q697" s="80"/>
      <c r="R697" s="84"/>
    </row>
    <row r="698" spans="14:18">
      <c r="N698" s="72"/>
      <c r="O698" s="72"/>
      <c r="P698" s="76"/>
      <c r="Q698" s="80"/>
      <c r="R698" s="84"/>
    </row>
    <row r="699" spans="14:18">
      <c r="N699" s="72"/>
      <c r="O699" s="72"/>
      <c r="P699" s="76"/>
      <c r="Q699" s="80"/>
      <c r="R699" s="84"/>
    </row>
    <row r="700" spans="14:18">
      <c r="N700" s="72"/>
      <c r="O700" s="72"/>
      <c r="P700" s="76"/>
      <c r="Q700" s="80"/>
      <c r="R700" s="84"/>
    </row>
    <row r="701" spans="14:18">
      <c r="N701" s="72"/>
      <c r="O701" s="72"/>
      <c r="P701" s="76"/>
      <c r="Q701" s="80"/>
      <c r="R701" s="84"/>
    </row>
    <row r="702" spans="14:18">
      <c r="N702" s="72"/>
      <c r="O702" s="72"/>
      <c r="P702" s="76"/>
      <c r="Q702" s="80"/>
      <c r="R702" s="84"/>
    </row>
    <row r="703" spans="14:18">
      <c r="N703" s="72"/>
      <c r="O703" s="72"/>
      <c r="P703" s="76"/>
      <c r="Q703" s="80"/>
      <c r="R703" s="84"/>
    </row>
    <row r="704" spans="14:18">
      <c r="N704" s="72"/>
      <c r="O704" s="72"/>
      <c r="P704" s="76"/>
      <c r="Q704" s="80"/>
      <c r="R704" s="84"/>
    </row>
    <row r="705" spans="14:18">
      <c r="N705" s="72"/>
      <c r="O705" s="72"/>
      <c r="P705" s="76"/>
      <c r="Q705" s="80"/>
      <c r="R705" s="84"/>
    </row>
    <row r="706" spans="14:18">
      <c r="N706" s="72"/>
      <c r="O706" s="72"/>
      <c r="P706" s="76"/>
      <c r="Q706" s="80"/>
      <c r="R706" s="84"/>
    </row>
    <row r="707" spans="14:18">
      <c r="N707" s="72"/>
      <c r="O707" s="72"/>
      <c r="P707" s="76"/>
      <c r="Q707" s="80"/>
      <c r="R707" s="84"/>
    </row>
    <row r="708" spans="14:18">
      <c r="N708" s="72"/>
      <c r="O708" s="72"/>
      <c r="P708" s="76"/>
      <c r="Q708" s="80"/>
      <c r="R708" s="84"/>
    </row>
    <row r="709" spans="14:18">
      <c r="N709" s="72"/>
      <c r="O709" s="72"/>
      <c r="P709" s="76"/>
      <c r="Q709" s="80"/>
      <c r="R709" s="84"/>
    </row>
    <row r="710" spans="14:18">
      <c r="N710" s="72"/>
      <c r="O710" s="72"/>
      <c r="P710" s="76"/>
      <c r="Q710" s="80"/>
      <c r="R710" s="84"/>
    </row>
    <row r="711" spans="14:18">
      <c r="N711" s="72"/>
      <c r="O711" s="72"/>
      <c r="P711" s="76"/>
      <c r="Q711" s="80"/>
      <c r="R711" s="84"/>
    </row>
    <row r="712" spans="14:18">
      <c r="N712" s="72"/>
      <c r="O712" s="72"/>
      <c r="P712" s="76"/>
      <c r="Q712" s="80"/>
      <c r="R712" s="84"/>
    </row>
    <row r="713" spans="14:18">
      <c r="N713" s="72"/>
      <c r="O713" s="72"/>
      <c r="P713" s="76"/>
      <c r="Q713" s="80"/>
      <c r="R713" s="84"/>
    </row>
    <row r="714" spans="14:18">
      <c r="N714" s="72"/>
      <c r="O714" s="72"/>
      <c r="P714" s="76"/>
      <c r="Q714" s="80"/>
      <c r="R714" s="84"/>
    </row>
    <row r="715" spans="14:18">
      <c r="N715" s="72"/>
      <c r="O715" s="72"/>
      <c r="P715" s="76"/>
      <c r="Q715" s="80"/>
      <c r="R715" s="84"/>
    </row>
    <row r="716" spans="14:18">
      <c r="N716" s="72"/>
      <c r="O716" s="72"/>
      <c r="P716" s="76"/>
      <c r="Q716" s="80"/>
      <c r="R716" s="84"/>
    </row>
    <row r="717" spans="14:18">
      <c r="N717" s="72"/>
      <c r="O717" s="72"/>
      <c r="P717" s="76"/>
      <c r="Q717" s="80"/>
      <c r="R717" s="84"/>
    </row>
    <row r="718" spans="14:18">
      <c r="N718" s="72"/>
      <c r="O718" s="72"/>
      <c r="P718" s="76"/>
      <c r="Q718" s="80"/>
      <c r="R718" s="84"/>
    </row>
    <row r="719" spans="14:18">
      <c r="N719" s="72"/>
      <c r="O719" s="72"/>
      <c r="P719" s="76"/>
      <c r="Q719" s="80"/>
      <c r="R719" s="84"/>
    </row>
    <row r="720" spans="14:18">
      <c r="N720" s="72"/>
      <c r="O720" s="72"/>
      <c r="P720" s="76"/>
      <c r="Q720" s="80"/>
      <c r="R720" s="84"/>
    </row>
    <row r="721" spans="14:18">
      <c r="N721" s="72"/>
      <c r="O721" s="72"/>
      <c r="P721" s="76"/>
      <c r="Q721" s="80"/>
      <c r="R721" s="84"/>
    </row>
    <row r="722" spans="14:18">
      <c r="N722" s="72"/>
      <c r="O722" s="72"/>
      <c r="P722" s="76"/>
      <c r="Q722" s="80"/>
      <c r="R722" s="84"/>
    </row>
    <row r="723" spans="14:18">
      <c r="N723" s="72"/>
      <c r="O723" s="72"/>
      <c r="P723" s="76"/>
      <c r="Q723" s="80"/>
      <c r="R723" s="84"/>
    </row>
    <row r="724" spans="14:18">
      <c r="N724" s="72"/>
      <c r="O724" s="72"/>
      <c r="P724" s="76"/>
      <c r="Q724" s="80"/>
      <c r="R724" s="84"/>
    </row>
    <row r="725" spans="14:18">
      <c r="N725" s="72"/>
      <c r="O725" s="72"/>
      <c r="P725" s="76"/>
      <c r="Q725" s="80"/>
      <c r="R725" s="84"/>
    </row>
    <row r="726" spans="14:18">
      <c r="N726" s="72"/>
      <c r="O726" s="72"/>
      <c r="P726" s="76"/>
      <c r="Q726" s="80"/>
      <c r="R726" s="84"/>
    </row>
    <row r="727" spans="14:18">
      <c r="N727" s="72"/>
      <c r="O727" s="72"/>
      <c r="P727" s="76"/>
      <c r="Q727" s="80"/>
      <c r="R727" s="84"/>
    </row>
    <row r="728" spans="14:18">
      <c r="N728" s="72"/>
      <c r="O728" s="72"/>
      <c r="P728" s="76"/>
      <c r="Q728" s="80"/>
      <c r="R728" s="84"/>
    </row>
    <row r="729" spans="14:18">
      <c r="N729" s="72"/>
      <c r="O729" s="72"/>
      <c r="P729" s="76"/>
      <c r="Q729" s="80"/>
      <c r="R729" s="84"/>
    </row>
    <row r="730" spans="14:18">
      <c r="N730" s="72"/>
      <c r="O730" s="72"/>
      <c r="P730" s="76"/>
      <c r="Q730" s="80"/>
      <c r="R730" s="84"/>
    </row>
    <row r="731" spans="14:18">
      <c r="N731" s="72"/>
      <c r="O731" s="72"/>
      <c r="P731" s="76"/>
      <c r="Q731" s="80"/>
      <c r="R731" s="84"/>
    </row>
    <row r="732" spans="14:18">
      <c r="N732" s="72"/>
      <c r="O732" s="72"/>
      <c r="P732" s="76"/>
      <c r="Q732" s="80"/>
      <c r="R732" s="84"/>
    </row>
    <row r="733" spans="14:18">
      <c r="N733" s="72"/>
      <c r="O733" s="72"/>
      <c r="P733" s="76"/>
      <c r="Q733" s="80"/>
      <c r="R733" s="84"/>
    </row>
    <row r="734" spans="14:18">
      <c r="N734" s="72"/>
      <c r="O734" s="72"/>
      <c r="P734" s="76"/>
      <c r="Q734" s="80"/>
      <c r="R734" s="84"/>
    </row>
    <row r="735" spans="14:18">
      <c r="N735" s="72"/>
      <c r="O735" s="72"/>
      <c r="P735" s="76"/>
      <c r="Q735" s="80"/>
      <c r="R735" s="84"/>
    </row>
    <row r="736" spans="14:18">
      <c r="N736" s="72"/>
      <c r="O736" s="72"/>
      <c r="P736" s="76"/>
      <c r="Q736" s="80"/>
      <c r="R736" s="84"/>
    </row>
    <row r="737" spans="14:18">
      <c r="N737" s="72"/>
      <c r="O737" s="72"/>
      <c r="P737" s="76"/>
      <c r="Q737" s="80"/>
      <c r="R737" s="84"/>
    </row>
    <row r="738" spans="14:18">
      <c r="N738" s="72"/>
      <c r="O738" s="72"/>
      <c r="P738" s="76"/>
      <c r="Q738" s="80"/>
      <c r="R738" s="84"/>
    </row>
    <row r="739" spans="14:18">
      <c r="N739" s="72"/>
      <c r="O739" s="72"/>
      <c r="P739" s="76"/>
      <c r="Q739" s="80"/>
      <c r="R739" s="84"/>
    </row>
    <row r="740" spans="14:18">
      <c r="N740" s="72"/>
      <c r="O740" s="72"/>
      <c r="P740" s="76"/>
      <c r="Q740" s="80"/>
      <c r="R740" s="84"/>
    </row>
    <row r="741" spans="14:18">
      <c r="N741" s="72"/>
      <c r="O741" s="72"/>
      <c r="P741" s="76"/>
      <c r="Q741" s="80"/>
      <c r="R741" s="84"/>
    </row>
    <row r="742" spans="14:18">
      <c r="N742" s="72"/>
      <c r="O742" s="72"/>
      <c r="P742" s="76"/>
      <c r="Q742" s="80"/>
      <c r="R742" s="84"/>
    </row>
    <row r="743" spans="14:18">
      <c r="N743" s="72"/>
      <c r="O743" s="72"/>
      <c r="P743" s="76"/>
      <c r="Q743" s="80"/>
      <c r="R743" s="84"/>
    </row>
    <row r="744" spans="14:18">
      <c r="N744" s="72"/>
      <c r="O744" s="72"/>
      <c r="P744" s="76"/>
      <c r="Q744" s="80"/>
      <c r="R744" s="84"/>
    </row>
    <row r="745" spans="14:18">
      <c r="N745" s="72"/>
      <c r="O745" s="72"/>
      <c r="P745" s="76"/>
      <c r="Q745" s="80"/>
      <c r="R745" s="84"/>
    </row>
    <row r="746" spans="14:18">
      <c r="N746" s="72"/>
      <c r="O746" s="72"/>
      <c r="P746" s="76"/>
      <c r="Q746" s="80"/>
      <c r="R746" s="84"/>
    </row>
    <row r="747" spans="14:18">
      <c r="N747" s="72"/>
      <c r="O747" s="72"/>
      <c r="P747" s="76"/>
      <c r="Q747" s="80"/>
      <c r="R747" s="84"/>
    </row>
    <row r="748" spans="14:18">
      <c r="N748" s="72"/>
      <c r="O748" s="72"/>
      <c r="P748" s="76"/>
      <c r="Q748" s="80"/>
      <c r="R748" s="84"/>
    </row>
    <row r="749" spans="14:18">
      <c r="N749" s="72"/>
      <c r="O749" s="72"/>
      <c r="P749" s="76"/>
      <c r="Q749" s="80"/>
      <c r="R749" s="84"/>
    </row>
    <row r="750" spans="14:18">
      <c r="N750" s="72"/>
      <c r="O750" s="72"/>
      <c r="P750" s="76"/>
      <c r="Q750" s="80"/>
      <c r="R750" s="84"/>
    </row>
    <row r="751" spans="14:18">
      <c r="N751" s="72"/>
      <c r="O751" s="72"/>
      <c r="P751" s="76"/>
      <c r="Q751" s="80"/>
      <c r="R751" s="84"/>
    </row>
    <row r="752" spans="14:18">
      <c r="N752" s="72"/>
      <c r="O752" s="72"/>
      <c r="P752" s="76"/>
      <c r="Q752" s="80"/>
      <c r="R752" s="84"/>
    </row>
    <row r="753" spans="14:18">
      <c r="N753" s="72"/>
      <c r="O753" s="72"/>
      <c r="P753" s="76"/>
      <c r="Q753" s="80"/>
      <c r="R753" s="84"/>
    </row>
    <row r="754" spans="14:18">
      <c r="N754" s="72"/>
      <c r="O754" s="72"/>
      <c r="P754" s="76"/>
      <c r="Q754" s="80"/>
      <c r="R754" s="84"/>
    </row>
    <row r="755" spans="14:18">
      <c r="N755" s="72"/>
      <c r="O755" s="72"/>
      <c r="P755" s="76"/>
      <c r="Q755" s="80"/>
      <c r="R755" s="84"/>
    </row>
    <row r="756" spans="14:18">
      <c r="N756" s="72"/>
      <c r="O756" s="72"/>
      <c r="P756" s="76"/>
      <c r="Q756" s="80"/>
      <c r="R756" s="84"/>
    </row>
    <row r="757" spans="14:18">
      <c r="N757" s="72"/>
      <c r="O757" s="72"/>
      <c r="P757" s="76"/>
      <c r="Q757" s="80"/>
      <c r="R757" s="84"/>
    </row>
    <row r="758" spans="14:18">
      <c r="N758" s="72"/>
      <c r="O758" s="72"/>
      <c r="P758" s="76"/>
      <c r="Q758" s="80"/>
      <c r="R758" s="84"/>
    </row>
    <row r="759" spans="14:18">
      <c r="N759" s="72"/>
      <c r="O759" s="72"/>
      <c r="P759" s="76"/>
      <c r="Q759" s="80"/>
      <c r="R759" s="84"/>
    </row>
    <row r="760" spans="14:18">
      <c r="N760" s="72"/>
      <c r="O760" s="72"/>
      <c r="P760" s="76"/>
      <c r="Q760" s="80"/>
      <c r="R760" s="84"/>
    </row>
    <row r="761" spans="14:18">
      <c r="N761" s="72"/>
      <c r="O761" s="72"/>
      <c r="P761" s="76"/>
      <c r="Q761" s="80"/>
      <c r="R761" s="84"/>
    </row>
    <row r="762" spans="14:18">
      <c r="N762" s="72"/>
      <c r="O762" s="72"/>
      <c r="P762" s="76"/>
      <c r="Q762" s="80"/>
      <c r="R762" s="84"/>
    </row>
    <row r="763" spans="14:18">
      <c r="N763" s="72"/>
      <c r="O763" s="72"/>
      <c r="P763" s="76"/>
      <c r="Q763" s="80"/>
      <c r="R763" s="84"/>
    </row>
    <row r="764" spans="14:18">
      <c r="N764" s="72"/>
      <c r="O764" s="72"/>
      <c r="P764" s="76"/>
      <c r="Q764" s="80"/>
      <c r="R764" s="84"/>
    </row>
    <row r="765" spans="14:18">
      <c r="N765" s="72"/>
      <c r="O765" s="72"/>
      <c r="P765" s="76"/>
      <c r="Q765" s="80"/>
      <c r="R765" s="84"/>
    </row>
    <row r="766" spans="14:18">
      <c r="N766" s="72"/>
      <c r="O766" s="72"/>
      <c r="P766" s="76"/>
      <c r="Q766" s="80"/>
      <c r="R766" s="84"/>
    </row>
    <row r="767" spans="14:18">
      <c r="N767" s="72"/>
      <c r="O767" s="72"/>
      <c r="P767" s="76"/>
      <c r="Q767" s="80"/>
      <c r="R767" s="84"/>
    </row>
    <row r="768" spans="14:18">
      <c r="N768" s="72"/>
      <c r="O768" s="72"/>
      <c r="P768" s="76"/>
      <c r="Q768" s="80"/>
      <c r="R768" s="84"/>
    </row>
    <row r="769" spans="14:18">
      <c r="N769" s="72"/>
      <c r="O769" s="72"/>
      <c r="P769" s="76"/>
      <c r="Q769" s="80"/>
      <c r="R769" s="84"/>
    </row>
    <row r="770" spans="14:18">
      <c r="N770" s="72"/>
      <c r="O770" s="72"/>
      <c r="P770" s="76"/>
      <c r="Q770" s="80"/>
      <c r="R770" s="84"/>
    </row>
    <row r="771" spans="14:18">
      <c r="N771" s="72"/>
      <c r="O771" s="72"/>
      <c r="P771" s="76"/>
      <c r="Q771" s="80"/>
      <c r="R771" s="84"/>
    </row>
    <row r="772" spans="14:18">
      <c r="N772" s="72"/>
      <c r="O772" s="72"/>
      <c r="P772" s="76"/>
      <c r="Q772" s="80"/>
      <c r="R772" s="84"/>
    </row>
    <row r="773" spans="14:18">
      <c r="N773" s="72"/>
      <c r="O773" s="72"/>
      <c r="P773" s="76"/>
      <c r="Q773" s="80"/>
      <c r="R773" s="84"/>
    </row>
    <row r="774" spans="14:18">
      <c r="N774" s="72"/>
      <c r="O774" s="72"/>
      <c r="P774" s="76"/>
      <c r="Q774" s="80"/>
      <c r="R774" s="84"/>
    </row>
    <row r="775" spans="14:18">
      <c r="N775" s="72"/>
      <c r="O775" s="72"/>
      <c r="P775" s="76"/>
      <c r="Q775" s="80"/>
      <c r="R775" s="84"/>
    </row>
    <row r="776" spans="14:18">
      <c r="N776" s="72"/>
      <c r="O776" s="72"/>
      <c r="P776" s="76"/>
      <c r="Q776" s="80"/>
      <c r="R776" s="84"/>
    </row>
    <row r="777" spans="14:18">
      <c r="N777" s="72"/>
      <c r="O777" s="72"/>
      <c r="P777" s="76"/>
      <c r="Q777" s="80"/>
      <c r="R777" s="84"/>
    </row>
    <row r="778" spans="14:18">
      <c r="N778" s="72"/>
      <c r="O778" s="72"/>
      <c r="P778" s="76"/>
      <c r="Q778" s="80"/>
      <c r="R778" s="84"/>
    </row>
    <row r="779" spans="14:18">
      <c r="N779" s="72"/>
      <c r="O779" s="72"/>
      <c r="P779" s="76"/>
      <c r="Q779" s="80"/>
      <c r="R779" s="84"/>
    </row>
    <row r="780" spans="14:18">
      <c r="N780" s="72"/>
      <c r="O780" s="72"/>
      <c r="P780" s="76"/>
      <c r="Q780" s="80"/>
      <c r="R780" s="84"/>
    </row>
    <row r="781" spans="14:18">
      <c r="N781" s="72"/>
      <c r="O781" s="72"/>
      <c r="P781" s="76"/>
      <c r="Q781" s="80"/>
      <c r="R781" s="84"/>
    </row>
    <row r="782" spans="14:18">
      <c r="N782" s="72"/>
      <c r="O782" s="72"/>
      <c r="P782" s="76"/>
      <c r="Q782" s="80"/>
      <c r="R782" s="84"/>
    </row>
    <row r="783" spans="14:18">
      <c r="N783" s="72"/>
      <c r="O783" s="72"/>
      <c r="P783" s="76"/>
      <c r="Q783" s="80"/>
      <c r="R783" s="84"/>
    </row>
    <row r="784" spans="14:18">
      <c r="N784" s="72"/>
      <c r="O784" s="72"/>
      <c r="P784" s="76"/>
      <c r="Q784" s="80"/>
      <c r="R784" s="84"/>
    </row>
    <row r="785" spans="14:18">
      <c r="N785" s="72"/>
      <c r="O785" s="72"/>
      <c r="P785" s="76"/>
      <c r="Q785" s="80"/>
      <c r="R785" s="84"/>
    </row>
    <row r="786" spans="14:18">
      <c r="N786" s="72"/>
      <c r="O786" s="72"/>
      <c r="P786" s="76"/>
      <c r="Q786" s="80"/>
      <c r="R786" s="84"/>
    </row>
    <row r="787" spans="14:18">
      <c r="N787" s="72"/>
      <c r="O787" s="72"/>
      <c r="P787" s="76"/>
      <c r="Q787" s="80"/>
      <c r="R787" s="84"/>
    </row>
    <row r="788" spans="14:18">
      <c r="N788" s="72"/>
      <c r="O788" s="72"/>
      <c r="P788" s="76"/>
      <c r="Q788" s="80"/>
      <c r="R788" s="84"/>
    </row>
    <row r="789" spans="14:18">
      <c r="N789" s="72"/>
      <c r="O789" s="72"/>
      <c r="P789" s="76"/>
      <c r="Q789" s="80"/>
      <c r="R789" s="84"/>
    </row>
    <row r="790" spans="14:18">
      <c r="N790" s="72"/>
      <c r="O790" s="72"/>
      <c r="P790" s="76"/>
      <c r="Q790" s="80"/>
      <c r="R790" s="84"/>
    </row>
    <row r="791" spans="14:18">
      <c r="N791" s="72"/>
      <c r="O791" s="72"/>
      <c r="P791" s="76"/>
      <c r="Q791" s="80"/>
      <c r="R791" s="84"/>
    </row>
    <row r="792" spans="14:18">
      <c r="N792" s="72"/>
      <c r="O792" s="72"/>
      <c r="P792" s="76"/>
      <c r="Q792" s="80"/>
      <c r="R792" s="84"/>
    </row>
    <row r="793" spans="14:18">
      <c r="N793" s="72"/>
      <c r="O793" s="72"/>
      <c r="P793" s="76"/>
      <c r="Q793" s="80"/>
      <c r="R793" s="84"/>
    </row>
    <row r="794" spans="14:18">
      <c r="N794" s="72"/>
      <c r="O794" s="72"/>
      <c r="P794" s="76"/>
      <c r="Q794" s="80"/>
      <c r="R794" s="84"/>
    </row>
    <row r="795" spans="14:18">
      <c r="N795" s="72"/>
      <c r="O795" s="72"/>
      <c r="P795" s="76"/>
      <c r="Q795" s="80"/>
      <c r="R795" s="84"/>
    </row>
    <row r="796" spans="14:18">
      <c r="N796" s="72"/>
      <c r="O796" s="72"/>
      <c r="P796" s="76"/>
      <c r="Q796" s="80"/>
      <c r="R796" s="84"/>
    </row>
    <row r="797" spans="14:18">
      <c r="N797" s="72"/>
      <c r="O797" s="72"/>
      <c r="P797" s="76"/>
      <c r="Q797" s="80"/>
      <c r="R797" s="84"/>
    </row>
    <row r="798" spans="14:18">
      <c r="N798" s="72"/>
      <c r="O798" s="72"/>
      <c r="P798" s="76"/>
      <c r="Q798" s="80"/>
      <c r="R798" s="84"/>
    </row>
    <row r="799" spans="14:18">
      <c r="N799" s="72"/>
      <c r="O799" s="72"/>
      <c r="P799" s="76"/>
      <c r="Q799" s="80"/>
      <c r="R799" s="84"/>
    </row>
    <row r="800" spans="14:18">
      <c r="N800" s="72"/>
      <c r="O800" s="72"/>
      <c r="P800" s="76"/>
      <c r="Q800" s="80"/>
      <c r="R800" s="84"/>
    </row>
    <row r="801" spans="14:18">
      <c r="N801" s="72"/>
      <c r="O801" s="72"/>
      <c r="P801" s="76"/>
      <c r="Q801" s="80"/>
      <c r="R801" s="84"/>
    </row>
    <row r="802" spans="14:18">
      <c r="N802" s="72"/>
      <c r="O802" s="72"/>
      <c r="P802" s="76"/>
      <c r="Q802" s="80"/>
      <c r="R802" s="84"/>
    </row>
    <row r="803" spans="14:18">
      <c r="N803" s="72"/>
      <c r="O803" s="72"/>
      <c r="P803" s="76"/>
      <c r="Q803" s="80"/>
      <c r="R803" s="84"/>
    </row>
    <row r="804" spans="14:18">
      <c r="N804" s="72"/>
      <c r="O804" s="72"/>
      <c r="P804" s="76"/>
      <c r="Q804" s="80"/>
      <c r="R804" s="84"/>
    </row>
    <row r="805" spans="14:18">
      <c r="N805" s="72"/>
      <c r="O805" s="72"/>
      <c r="P805" s="76"/>
      <c r="Q805" s="80"/>
      <c r="R805" s="84"/>
    </row>
    <row r="806" spans="14:18">
      <c r="N806" s="72"/>
      <c r="O806" s="72"/>
      <c r="P806" s="76"/>
      <c r="Q806" s="80"/>
      <c r="R806" s="84"/>
    </row>
    <row r="807" spans="14:18">
      <c r="N807" s="72"/>
      <c r="O807" s="72"/>
      <c r="P807" s="76"/>
      <c r="Q807" s="80"/>
      <c r="R807" s="84"/>
    </row>
    <row r="808" spans="14:18">
      <c r="N808" s="72"/>
      <c r="O808" s="72"/>
      <c r="P808" s="76"/>
      <c r="Q808" s="80"/>
      <c r="R808" s="84"/>
    </row>
    <row r="809" spans="14:18">
      <c r="N809" s="72"/>
      <c r="O809" s="72"/>
      <c r="P809" s="76"/>
      <c r="Q809" s="80"/>
      <c r="R809" s="84"/>
    </row>
    <row r="810" spans="14:18">
      <c r="N810" s="72"/>
      <c r="O810" s="72"/>
      <c r="P810" s="76"/>
      <c r="Q810" s="80"/>
      <c r="R810" s="84"/>
    </row>
    <row r="811" spans="14:18">
      <c r="N811" s="72"/>
      <c r="O811" s="72"/>
      <c r="P811" s="76"/>
      <c r="Q811" s="80"/>
      <c r="R811" s="84"/>
    </row>
    <row r="812" spans="14:18">
      <c r="N812" s="72"/>
      <c r="O812" s="72"/>
      <c r="P812" s="76"/>
      <c r="Q812" s="80"/>
      <c r="R812" s="84"/>
    </row>
    <row r="813" spans="14:18">
      <c r="N813" s="72"/>
      <c r="O813" s="72"/>
      <c r="P813" s="76"/>
      <c r="Q813" s="80"/>
      <c r="R813" s="84"/>
    </row>
    <row r="814" spans="14:18">
      <c r="N814" s="72"/>
      <c r="O814" s="72"/>
      <c r="P814" s="76"/>
      <c r="Q814" s="80"/>
      <c r="R814" s="84"/>
    </row>
    <row r="815" spans="14:18">
      <c r="N815" s="72"/>
      <c r="O815" s="72"/>
      <c r="P815" s="76"/>
      <c r="Q815" s="80"/>
      <c r="R815" s="84"/>
    </row>
    <row r="816" spans="14:18">
      <c r="N816" s="72"/>
      <c r="O816" s="72"/>
      <c r="P816" s="77"/>
      <c r="Q816" s="80"/>
      <c r="R816" s="84"/>
    </row>
    <row r="817" spans="14:18">
      <c r="N817" s="72"/>
      <c r="O817" s="72"/>
      <c r="P817" s="76"/>
      <c r="Q817" s="80"/>
      <c r="R817" s="84"/>
    </row>
    <row r="818" spans="14:18">
      <c r="N818" s="72"/>
      <c r="O818" s="72"/>
      <c r="P818" s="76"/>
      <c r="Q818" s="80"/>
      <c r="R818" s="84"/>
    </row>
    <row r="819" spans="14:18">
      <c r="N819" s="72"/>
      <c r="O819" s="72"/>
      <c r="P819" s="76"/>
      <c r="Q819" s="80"/>
      <c r="R819" s="84"/>
    </row>
    <row r="820" spans="14:18">
      <c r="N820" s="72"/>
      <c r="O820" s="72"/>
      <c r="P820" s="76"/>
      <c r="Q820" s="80"/>
      <c r="R820" s="84"/>
    </row>
    <row r="821" spans="14:18">
      <c r="N821" s="72"/>
      <c r="O821" s="72"/>
      <c r="P821" s="76"/>
      <c r="Q821" s="80"/>
      <c r="R821" s="84"/>
    </row>
    <row r="822" spans="14:18">
      <c r="N822" s="72"/>
      <c r="O822" s="72"/>
      <c r="P822" s="76"/>
      <c r="Q822" s="80"/>
      <c r="R822" s="84"/>
    </row>
    <row r="823" spans="14:18">
      <c r="N823" s="72"/>
      <c r="O823" s="72"/>
      <c r="P823" s="76"/>
      <c r="Q823" s="80"/>
      <c r="R823" s="84"/>
    </row>
    <row r="824" spans="14:18">
      <c r="N824" s="72"/>
      <c r="O824" s="72"/>
      <c r="P824" s="76"/>
      <c r="Q824" s="80"/>
      <c r="R824" s="84"/>
    </row>
    <row r="825" spans="14:18">
      <c r="N825" s="72"/>
      <c r="O825" s="72"/>
      <c r="P825" s="76"/>
      <c r="Q825" s="80"/>
      <c r="R825" s="84"/>
    </row>
    <row r="826" spans="14:18">
      <c r="N826" s="72"/>
      <c r="O826" s="72"/>
      <c r="P826" s="76"/>
      <c r="Q826" s="80"/>
      <c r="R826" s="84"/>
    </row>
    <row r="827" spans="14:18">
      <c r="N827" s="72"/>
      <c r="O827" s="72"/>
      <c r="P827" s="76"/>
      <c r="Q827" s="80"/>
      <c r="R827" s="84"/>
    </row>
    <row r="828" spans="14:18">
      <c r="N828" s="72"/>
      <c r="O828" s="72"/>
      <c r="P828" s="76"/>
      <c r="Q828" s="80"/>
      <c r="R828" s="84"/>
    </row>
    <row r="829" spans="14:18">
      <c r="N829" s="72"/>
      <c r="O829" s="72"/>
      <c r="P829" s="76"/>
      <c r="Q829" s="80"/>
      <c r="R829" s="84"/>
    </row>
    <row r="830" spans="14:18">
      <c r="N830" s="72"/>
      <c r="O830" s="72"/>
      <c r="P830" s="76"/>
      <c r="Q830" s="80"/>
      <c r="R830" s="84"/>
    </row>
    <row r="831" spans="14:18">
      <c r="N831" s="72"/>
      <c r="O831" s="72"/>
      <c r="P831" s="76"/>
      <c r="Q831" s="80"/>
      <c r="R831" s="84"/>
    </row>
    <row r="832" spans="14:18">
      <c r="N832" s="72"/>
      <c r="O832" s="72"/>
      <c r="P832" s="76"/>
      <c r="Q832" s="80"/>
      <c r="R832" s="84"/>
    </row>
    <row r="833" spans="14:18">
      <c r="N833" s="72"/>
      <c r="O833" s="72"/>
      <c r="P833" s="76"/>
      <c r="Q833" s="80"/>
      <c r="R833" s="84"/>
    </row>
    <row r="834" spans="14:18">
      <c r="N834" s="72"/>
      <c r="O834" s="72"/>
      <c r="P834" s="76"/>
      <c r="Q834" s="80"/>
      <c r="R834" s="84"/>
    </row>
    <row r="835" spans="14:18">
      <c r="N835" s="72"/>
      <c r="O835" s="72"/>
      <c r="P835" s="76"/>
      <c r="Q835" s="80"/>
      <c r="R835" s="84"/>
    </row>
    <row r="836" spans="14:18">
      <c r="N836" s="72"/>
      <c r="O836" s="72"/>
      <c r="P836" s="76"/>
      <c r="Q836" s="80"/>
      <c r="R836" s="84"/>
    </row>
    <row r="837" spans="14:18">
      <c r="N837" s="72"/>
      <c r="O837" s="72"/>
      <c r="P837" s="76"/>
      <c r="Q837" s="80"/>
      <c r="R837" s="84"/>
    </row>
    <row r="838" spans="14:18">
      <c r="N838" s="72"/>
      <c r="O838" s="72"/>
      <c r="P838" s="76"/>
      <c r="Q838" s="80"/>
      <c r="R838" s="84"/>
    </row>
    <row r="839" spans="14:18">
      <c r="N839" s="72"/>
      <c r="O839" s="72"/>
      <c r="P839" s="76"/>
      <c r="Q839" s="80"/>
      <c r="R839" s="84"/>
    </row>
    <row r="840" spans="14:18">
      <c r="N840" s="72"/>
      <c r="O840" s="72"/>
      <c r="P840" s="76"/>
      <c r="Q840" s="80"/>
      <c r="R840" s="84"/>
    </row>
    <row r="841" spans="14:18">
      <c r="N841" s="72"/>
      <c r="O841" s="72"/>
      <c r="P841" s="76"/>
      <c r="Q841" s="80"/>
      <c r="R841" s="84"/>
    </row>
    <row r="842" spans="14:18">
      <c r="N842" s="72"/>
      <c r="O842" s="72"/>
      <c r="P842" s="76"/>
      <c r="Q842" s="80"/>
      <c r="R842" s="84"/>
    </row>
    <row r="843" spans="14:18">
      <c r="N843" s="72"/>
      <c r="O843" s="72"/>
      <c r="P843" s="76"/>
      <c r="Q843" s="80"/>
      <c r="R843" s="84"/>
    </row>
    <row r="844" spans="14:18">
      <c r="N844" s="72"/>
      <c r="O844" s="72"/>
      <c r="P844" s="76"/>
      <c r="Q844" s="80"/>
      <c r="R844" s="84"/>
    </row>
    <row r="845" spans="14:18">
      <c r="N845" s="72"/>
      <c r="O845" s="72"/>
      <c r="P845" s="76"/>
      <c r="Q845" s="80"/>
      <c r="R845" s="84"/>
    </row>
    <row r="846" spans="14:18">
      <c r="N846" s="72"/>
      <c r="O846" s="72"/>
      <c r="P846" s="76"/>
      <c r="Q846" s="80"/>
      <c r="R846" s="84"/>
    </row>
    <row r="847" spans="14:18">
      <c r="N847" s="72"/>
      <c r="O847" s="72"/>
      <c r="P847" s="76"/>
      <c r="Q847" s="80"/>
      <c r="R847" s="84"/>
    </row>
    <row r="848" spans="14:18">
      <c r="N848" s="72"/>
      <c r="O848" s="72"/>
      <c r="P848" s="76"/>
      <c r="Q848" s="80"/>
      <c r="R848" s="84"/>
    </row>
    <row r="849" spans="14:18">
      <c r="N849" s="72"/>
      <c r="O849" s="72"/>
      <c r="P849" s="76"/>
      <c r="Q849" s="80"/>
      <c r="R849" s="84"/>
    </row>
    <row r="850" spans="14:18">
      <c r="N850" s="72"/>
      <c r="O850" s="72"/>
      <c r="P850" s="76"/>
      <c r="Q850" s="80"/>
      <c r="R850" s="84"/>
    </row>
    <row r="851" spans="14:18">
      <c r="N851" s="72"/>
      <c r="O851" s="72"/>
      <c r="P851" s="76"/>
      <c r="Q851" s="80"/>
      <c r="R851" s="84"/>
    </row>
    <row r="852" spans="14:18">
      <c r="N852" s="72"/>
      <c r="O852" s="72"/>
      <c r="P852" s="77"/>
      <c r="Q852" s="80"/>
      <c r="R852" s="84"/>
    </row>
    <row r="853" spans="14:18">
      <c r="N853" s="72"/>
      <c r="O853" s="72"/>
      <c r="P853" s="76"/>
      <c r="Q853" s="80"/>
      <c r="R853" s="84"/>
    </row>
    <row r="854" spans="14:18">
      <c r="N854" s="72"/>
      <c r="O854" s="72"/>
      <c r="P854" s="76"/>
      <c r="Q854" s="80"/>
      <c r="R854" s="84"/>
    </row>
    <row r="855" spans="14:18">
      <c r="N855" s="72"/>
      <c r="O855" s="72"/>
      <c r="P855" s="76"/>
      <c r="Q855" s="80"/>
      <c r="R855" s="84"/>
    </row>
    <row r="856" spans="14:18">
      <c r="N856" s="72"/>
      <c r="O856" s="72"/>
      <c r="P856" s="76"/>
      <c r="Q856" s="80"/>
      <c r="R856" s="84"/>
    </row>
    <row r="857" spans="14:18">
      <c r="N857" s="72"/>
      <c r="O857" s="72"/>
      <c r="P857" s="76"/>
      <c r="Q857" s="80"/>
      <c r="R857" s="84"/>
    </row>
    <row r="858" spans="14:18">
      <c r="N858" s="72"/>
      <c r="O858" s="72"/>
      <c r="P858" s="76"/>
      <c r="Q858" s="80"/>
      <c r="R858" s="84"/>
    </row>
    <row r="859" spans="14:18">
      <c r="N859" s="72"/>
      <c r="O859" s="72"/>
      <c r="P859" s="76"/>
      <c r="Q859" s="80"/>
      <c r="R859" s="84"/>
    </row>
    <row r="860" spans="14:18">
      <c r="N860" s="72"/>
      <c r="O860" s="72"/>
      <c r="P860" s="76"/>
      <c r="Q860" s="80"/>
      <c r="R860" s="84"/>
    </row>
    <row r="861" spans="14:18">
      <c r="N861" s="72"/>
      <c r="O861" s="72"/>
      <c r="P861" s="76"/>
      <c r="Q861" s="80"/>
      <c r="R861" s="84"/>
    </row>
    <row r="862" spans="14:18">
      <c r="N862" s="72"/>
      <c r="O862" s="72"/>
      <c r="P862" s="76"/>
      <c r="Q862" s="80"/>
      <c r="R862" s="84"/>
    </row>
    <row r="863" spans="14:18">
      <c r="N863" s="72"/>
      <c r="O863" s="72"/>
      <c r="P863" s="76"/>
      <c r="Q863" s="80"/>
      <c r="R863" s="84"/>
    </row>
    <row r="864" spans="14:18">
      <c r="N864" s="72"/>
      <c r="O864" s="72"/>
      <c r="P864" s="76"/>
      <c r="Q864" s="80"/>
      <c r="R864" s="84"/>
    </row>
    <row r="865" spans="14:18">
      <c r="N865" s="72"/>
      <c r="O865" s="72"/>
      <c r="P865" s="76"/>
      <c r="Q865" s="80"/>
      <c r="R865" s="84"/>
    </row>
    <row r="866" spans="14:18">
      <c r="N866" s="72"/>
      <c r="O866" s="72"/>
      <c r="P866" s="76"/>
      <c r="Q866" s="80"/>
      <c r="R866" s="84"/>
    </row>
    <row r="867" spans="14:18">
      <c r="N867" s="72"/>
      <c r="O867" s="72"/>
      <c r="P867" s="76"/>
      <c r="Q867" s="80"/>
      <c r="R867" s="84"/>
    </row>
    <row r="868" spans="14:18">
      <c r="N868" s="72"/>
      <c r="O868" s="72"/>
      <c r="P868" s="76"/>
      <c r="Q868" s="80"/>
      <c r="R868" s="84"/>
    </row>
    <row r="869" spans="14:18">
      <c r="N869" s="72"/>
      <c r="O869" s="72"/>
      <c r="P869" s="76"/>
      <c r="Q869" s="80"/>
      <c r="R869" s="84"/>
    </row>
    <row r="870" spans="14:18">
      <c r="N870" s="72"/>
      <c r="O870" s="72"/>
      <c r="P870" s="76"/>
      <c r="Q870" s="80"/>
      <c r="R870" s="84"/>
    </row>
    <row r="871" spans="14:18">
      <c r="N871" s="72"/>
      <c r="O871" s="72"/>
      <c r="P871" s="76"/>
      <c r="Q871" s="80"/>
      <c r="R871" s="84"/>
    </row>
    <row r="872" spans="14:18">
      <c r="N872" s="72"/>
      <c r="O872" s="72"/>
      <c r="P872" s="76"/>
      <c r="Q872" s="80"/>
      <c r="R872" s="84"/>
    </row>
    <row r="873" spans="14:18">
      <c r="N873" s="72"/>
      <c r="O873" s="72"/>
      <c r="P873" s="76"/>
      <c r="Q873" s="80"/>
      <c r="R873" s="84"/>
    </row>
    <row r="874" spans="14:18">
      <c r="N874" s="72"/>
      <c r="O874" s="72"/>
      <c r="P874" s="76"/>
      <c r="Q874" s="80"/>
      <c r="R874" s="84"/>
    </row>
    <row r="875" spans="14:18">
      <c r="N875" s="72"/>
      <c r="O875" s="72"/>
      <c r="P875" s="76"/>
      <c r="Q875" s="80"/>
      <c r="R875" s="84"/>
    </row>
    <row r="876" spans="14:18">
      <c r="N876" s="72"/>
      <c r="O876" s="72"/>
      <c r="P876" s="76"/>
      <c r="Q876" s="80"/>
      <c r="R876" s="84"/>
    </row>
    <row r="877" spans="14:18">
      <c r="N877" s="72"/>
      <c r="O877" s="72"/>
      <c r="P877" s="76"/>
      <c r="Q877" s="80"/>
      <c r="R877" s="84"/>
    </row>
    <row r="878" spans="14:18">
      <c r="N878" s="72"/>
      <c r="O878" s="72"/>
      <c r="P878" s="76"/>
      <c r="Q878" s="80"/>
      <c r="R878" s="84"/>
    </row>
    <row r="879" spans="14:18">
      <c r="N879" s="72"/>
      <c r="O879" s="72"/>
      <c r="P879" s="76"/>
      <c r="Q879" s="80"/>
      <c r="R879" s="84"/>
    </row>
    <row r="880" spans="14:18">
      <c r="N880" s="72"/>
      <c r="O880" s="72"/>
      <c r="P880" s="76"/>
      <c r="Q880" s="80"/>
      <c r="R880" s="84"/>
    </row>
    <row r="881" spans="14:18">
      <c r="N881" s="72"/>
      <c r="O881" s="72"/>
      <c r="P881" s="76"/>
      <c r="Q881" s="80"/>
      <c r="R881" s="84"/>
    </row>
    <row r="882" spans="14:18">
      <c r="N882" s="72"/>
      <c r="O882" s="72"/>
      <c r="P882" s="76"/>
      <c r="Q882" s="80"/>
      <c r="R882" s="84"/>
    </row>
    <row r="883" spans="14:18">
      <c r="N883" s="72"/>
      <c r="O883" s="72"/>
      <c r="P883" s="76"/>
      <c r="Q883" s="80"/>
      <c r="R883" s="84"/>
    </row>
    <row r="884" spans="14:18">
      <c r="N884" s="72"/>
      <c r="O884" s="72"/>
      <c r="P884" s="76"/>
      <c r="Q884" s="80"/>
      <c r="R884" s="84"/>
    </row>
    <row r="885" spans="14:18">
      <c r="N885" s="72"/>
      <c r="O885" s="72"/>
      <c r="P885" s="76"/>
      <c r="Q885" s="80"/>
      <c r="R885" s="84"/>
    </row>
    <row r="886" spans="14:18">
      <c r="N886" s="72"/>
      <c r="O886" s="72"/>
      <c r="P886" s="76"/>
      <c r="Q886" s="80"/>
      <c r="R886" s="84"/>
    </row>
    <row r="887" spans="14:18">
      <c r="N887" s="72"/>
      <c r="O887" s="72"/>
      <c r="P887" s="76"/>
      <c r="Q887" s="80"/>
      <c r="R887" s="84"/>
    </row>
    <row r="888" spans="14:18">
      <c r="N888" s="72"/>
      <c r="O888" s="72"/>
      <c r="P888" s="76"/>
      <c r="Q888" s="80"/>
      <c r="R888" s="84"/>
    </row>
    <row r="889" spans="14:18">
      <c r="N889" s="72"/>
      <c r="O889" s="72"/>
      <c r="P889" s="76"/>
      <c r="Q889" s="80"/>
      <c r="R889" s="84"/>
    </row>
    <row r="890" spans="14:18">
      <c r="N890" s="72"/>
      <c r="O890" s="72"/>
      <c r="P890" s="76"/>
      <c r="Q890" s="80"/>
      <c r="R890" s="84"/>
    </row>
    <row r="891" spans="14:18">
      <c r="N891" s="72"/>
      <c r="O891" s="72"/>
      <c r="P891" s="76"/>
      <c r="Q891" s="80"/>
      <c r="R891" s="84"/>
    </row>
    <row r="892" spans="14:18">
      <c r="N892" s="72"/>
      <c r="O892" s="72"/>
      <c r="P892" s="76"/>
      <c r="Q892" s="80"/>
      <c r="R892" s="84"/>
    </row>
    <row r="893" spans="14:18">
      <c r="N893" s="72"/>
      <c r="O893" s="72"/>
      <c r="P893" s="76"/>
      <c r="Q893" s="80"/>
      <c r="R893" s="84"/>
    </row>
    <row r="894" spans="14:18">
      <c r="N894" s="72"/>
      <c r="O894" s="72"/>
      <c r="P894" s="76"/>
      <c r="Q894" s="80"/>
      <c r="R894" s="84"/>
    </row>
    <row r="895" spans="14:18">
      <c r="N895" s="72"/>
      <c r="O895" s="72"/>
      <c r="P895" s="76"/>
      <c r="Q895" s="80"/>
      <c r="R895" s="84"/>
    </row>
    <row r="896" spans="14:18">
      <c r="N896" s="72"/>
      <c r="O896" s="72"/>
      <c r="P896" s="76"/>
      <c r="Q896" s="80"/>
      <c r="R896" s="84"/>
    </row>
    <row r="897" spans="14:18">
      <c r="N897" s="72"/>
      <c r="O897" s="72"/>
      <c r="P897" s="76"/>
      <c r="Q897" s="80"/>
      <c r="R897" s="84"/>
    </row>
    <row r="898" spans="14:18">
      <c r="N898" s="72"/>
      <c r="O898" s="72"/>
      <c r="P898" s="76"/>
      <c r="Q898" s="80"/>
      <c r="R898" s="84"/>
    </row>
    <row r="899" spans="14:18">
      <c r="N899" s="72"/>
      <c r="O899" s="72"/>
      <c r="P899" s="76"/>
      <c r="Q899" s="80"/>
      <c r="R899" s="84"/>
    </row>
    <row r="900" spans="14:18">
      <c r="N900" s="72"/>
      <c r="O900" s="72"/>
      <c r="P900" s="76"/>
      <c r="Q900" s="80"/>
      <c r="R900" s="84"/>
    </row>
    <row r="901" spans="14:18">
      <c r="N901" s="72"/>
      <c r="O901" s="72"/>
      <c r="P901" s="76"/>
      <c r="Q901" s="80"/>
      <c r="R901" s="84"/>
    </row>
    <row r="902" spans="14:18">
      <c r="N902" s="72"/>
      <c r="O902" s="72"/>
      <c r="P902" s="76"/>
      <c r="Q902" s="80"/>
      <c r="R902" s="84"/>
    </row>
    <row r="903" spans="14:18">
      <c r="N903" s="72"/>
      <c r="O903" s="72"/>
      <c r="P903" s="76"/>
      <c r="Q903" s="80"/>
      <c r="R903" s="84"/>
    </row>
    <row r="904" spans="14:18">
      <c r="N904" s="72"/>
      <c r="O904" s="72"/>
      <c r="P904" s="76"/>
      <c r="Q904" s="80"/>
      <c r="R904" s="84"/>
    </row>
    <row r="905" spans="14:18">
      <c r="N905" s="72"/>
      <c r="O905" s="72"/>
      <c r="P905" s="76"/>
      <c r="Q905" s="80"/>
      <c r="R905" s="84"/>
    </row>
    <row r="906" spans="14:18">
      <c r="N906" s="72"/>
      <c r="O906" s="72"/>
      <c r="P906" s="76"/>
      <c r="Q906" s="80"/>
      <c r="R906" s="84"/>
    </row>
    <row r="907" spans="14:18">
      <c r="N907" s="72"/>
      <c r="O907" s="72"/>
      <c r="P907" s="76"/>
      <c r="Q907" s="80"/>
      <c r="R907" s="84"/>
    </row>
    <row r="908" spans="14:18">
      <c r="N908" s="72"/>
      <c r="O908" s="72"/>
      <c r="P908" s="76"/>
      <c r="Q908" s="80"/>
      <c r="R908" s="84"/>
    </row>
    <row r="909" spans="14:18">
      <c r="N909" s="72"/>
      <c r="O909" s="72"/>
      <c r="P909" s="76"/>
      <c r="Q909" s="80"/>
      <c r="R909" s="84"/>
    </row>
    <row r="910" spans="14:18">
      <c r="N910" s="72"/>
      <c r="O910" s="72"/>
      <c r="P910" s="76"/>
      <c r="Q910" s="80"/>
      <c r="R910" s="84"/>
    </row>
    <row r="911" spans="14:18">
      <c r="N911" s="72"/>
      <c r="O911" s="72"/>
      <c r="P911" s="76"/>
      <c r="Q911" s="80"/>
      <c r="R911" s="84"/>
    </row>
    <row r="912" spans="14:18">
      <c r="N912" s="72"/>
      <c r="O912" s="72"/>
      <c r="P912" s="76"/>
      <c r="Q912" s="80"/>
      <c r="R912" s="84"/>
    </row>
    <row r="913" spans="14:18">
      <c r="N913" s="72"/>
      <c r="O913" s="72"/>
      <c r="P913" s="76"/>
      <c r="Q913" s="80"/>
      <c r="R913" s="84"/>
    </row>
    <row r="914" spans="14:18">
      <c r="N914" s="72"/>
      <c r="O914" s="72"/>
      <c r="P914" s="76"/>
      <c r="Q914" s="80"/>
      <c r="R914" s="84"/>
    </row>
    <row r="915" spans="14:18">
      <c r="N915" s="72"/>
      <c r="O915" s="72"/>
      <c r="P915" s="76"/>
      <c r="Q915" s="80"/>
      <c r="R915" s="84"/>
    </row>
    <row r="916" spans="14:18">
      <c r="N916" s="72"/>
      <c r="O916" s="72"/>
      <c r="P916" s="76"/>
      <c r="Q916" s="80"/>
      <c r="R916" s="84"/>
    </row>
    <row r="917" spans="14:18">
      <c r="N917" s="72"/>
      <c r="O917" s="72"/>
      <c r="P917" s="76"/>
      <c r="Q917" s="80"/>
      <c r="R917" s="84"/>
    </row>
    <row r="918" spans="14:18">
      <c r="N918" s="72"/>
      <c r="O918" s="72"/>
      <c r="P918" s="76"/>
      <c r="Q918" s="80"/>
      <c r="R918" s="84"/>
    </row>
    <row r="919" spans="14:18">
      <c r="N919" s="72"/>
      <c r="O919" s="72"/>
      <c r="P919" s="76"/>
      <c r="Q919" s="80"/>
      <c r="R919" s="84"/>
    </row>
    <row r="920" spans="14:18">
      <c r="N920" s="72"/>
      <c r="O920" s="72"/>
      <c r="P920" s="76"/>
      <c r="Q920" s="80"/>
      <c r="R920" s="84"/>
    </row>
    <row r="921" spans="14:18">
      <c r="N921" s="72"/>
      <c r="O921" s="72"/>
      <c r="P921" s="76"/>
      <c r="Q921" s="80"/>
      <c r="R921" s="84"/>
    </row>
    <row r="922" spans="14:18">
      <c r="N922" s="72"/>
      <c r="O922" s="72"/>
      <c r="P922" s="76"/>
      <c r="Q922" s="80"/>
      <c r="R922" s="84"/>
    </row>
    <row r="923" spans="14:18">
      <c r="N923" s="72"/>
      <c r="O923" s="72"/>
      <c r="P923" s="76"/>
      <c r="Q923" s="80"/>
      <c r="R923" s="84"/>
    </row>
    <row r="924" spans="14:18">
      <c r="N924" s="72"/>
      <c r="O924" s="72"/>
      <c r="P924" s="76"/>
      <c r="Q924" s="80"/>
      <c r="R924" s="84"/>
    </row>
    <row r="925" spans="14:18">
      <c r="N925" s="72"/>
      <c r="O925" s="72"/>
      <c r="P925" s="76"/>
      <c r="Q925" s="80"/>
      <c r="R925" s="84"/>
    </row>
    <row r="926" spans="14:18">
      <c r="N926" s="72"/>
      <c r="O926" s="72"/>
      <c r="P926" s="79"/>
      <c r="Q926" s="80"/>
      <c r="R926" s="84"/>
    </row>
    <row r="927" spans="14:18">
      <c r="N927" s="72"/>
      <c r="O927" s="72"/>
      <c r="P927" s="79"/>
      <c r="Q927" s="80"/>
      <c r="R927" s="84"/>
    </row>
    <row r="928" spans="14:18">
      <c r="N928" s="72"/>
      <c r="O928" s="72"/>
      <c r="P928" s="79"/>
      <c r="Q928" s="80"/>
      <c r="R928" s="84"/>
    </row>
    <row r="929" spans="14:18">
      <c r="N929" s="72"/>
      <c r="O929" s="72"/>
      <c r="P929" s="79"/>
      <c r="Q929" s="80"/>
      <c r="R929" s="84"/>
    </row>
    <row r="930" spans="14:18">
      <c r="N930" s="72"/>
      <c r="O930" s="72"/>
      <c r="P930" s="79"/>
      <c r="Q930" s="80"/>
      <c r="R930" s="84"/>
    </row>
    <row r="931" spans="14:18">
      <c r="N931" s="72"/>
      <c r="O931" s="72"/>
      <c r="P931" s="79"/>
      <c r="Q931" s="80"/>
      <c r="R931" s="84"/>
    </row>
    <row r="932" spans="14:18">
      <c r="N932" s="72"/>
      <c r="O932" s="72"/>
      <c r="P932" s="79"/>
      <c r="Q932" s="80"/>
      <c r="R932" s="84"/>
    </row>
    <row r="933" spans="14:18">
      <c r="N933" s="72"/>
      <c r="O933" s="72"/>
      <c r="P933" s="79"/>
      <c r="Q933" s="80"/>
      <c r="R933" s="84"/>
    </row>
    <row r="934" spans="14:18">
      <c r="N934" s="72"/>
      <c r="O934" s="72"/>
      <c r="P934" s="79"/>
      <c r="Q934" s="80"/>
      <c r="R934" s="84"/>
    </row>
    <row r="935" spans="14:18">
      <c r="N935" s="72"/>
      <c r="O935" s="72"/>
      <c r="P935" s="79"/>
      <c r="Q935" s="80"/>
      <c r="R935" s="84"/>
    </row>
    <row r="936" spans="14:18">
      <c r="N936" s="72"/>
      <c r="O936" s="72"/>
      <c r="P936" s="79"/>
      <c r="Q936" s="80"/>
      <c r="R936" s="84"/>
    </row>
    <row r="937" spans="14:18">
      <c r="N937" s="72"/>
      <c r="O937" s="72"/>
      <c r="P937" s="53"/>
      <c r="Q937" s="80"/>
      <c r="R937" s="84"/>
    </row>
    <row r="938" spans="14:18">
      <c r="N938" s="72"/>
      <c r="O938" s="72"/>
      <c r="P938" s="53"/>
      <c r="Q938" s="80"/>
      <c r="R938" s="84"/>
    </row>
    <row r="939" spans="14:18">
      <c r="N939" s="72"/>
      <c r="O939" s="72"/>
      <c r="P939" s="53"/>
      <c r="Q939" s="80"/>
      <c r="R939" s="84"/>
    </row>
    <row r="940" spans="14:18">
      <c r="N940" s="72"/>
      <c r="O940" s="72"/>
      <c r="P940" s="53"/>
      <c r="Q940" s="80"/>
      <c r="R940" s="84"/>
    </row>
    <row r="941" spans="14:18">
      <c r="N941" s="72"/>
      <c r="O941" s="72"/>
      <c r="P941" s="53"/>
      <c r="Q941" s="80"/>
      <c r="R941" s="84"/>
    </row>
    <row r="942" spans="14:18">
      <c r="N942" s="72"/>
      <c r="O942" s="72"/>
      <c r="P942" s="53"/>
      <c r="Q942" s="80"/>
      <c r="R942" s="84"/>
    </row>
    <row r="943" spans="14:18">
      <c r="N943" s="72"/>
      <c r="O943" s="72"/>
      <c r="P943" s="53"/>
      <c r="Q943" s="80"/>
      <c r="R943" s="84"/>
    </row>
    <row r="944" spans="14:18">
      <c r="N944" s="72"/>
      <c r="O944" s="72"/>
      <c r="P944" s="53"/>
      <c r="Q944" s="80"/>
      <c r="R944" s="84"/>
    </row>
    <row r="945" spans="14:18">
      <c r="N945" s="72"/>
      <c r="O945" s="72"/>
      <c r="P945" s="53"/>
      <c r="Q945" s="80"/>
      <c r="R945" s="84"/>
    </row>
    <row r="946" spans="14:18">
      <c r="N946" s="72"/>
      <c r="O946" s="72"/>
      <c r="P946" s="53"/>
      <c r="Q946" s="80"/>
      <c r="R946" s="84"/>
    </row>
    <row r="947" spans="14:18">
      <c r="N947" s="72"/>
      <c r="O947" s="72"/>
      <c r="P947" s="53"/>
      <c r="Q947" s="80"/>
      <c r="R947" s="84"/>
    </row>
    <row r="948" spans="14:18">
      <c r="N948" s="72"/>
      <c r="O948" s="72"/>
      <c r="P948" s="53"/>
      <c r="Q948" s="80"/>
      <c r="R948" s="84"/>
    </row>
    <row r="949" spans="14:18">
      <c r="N949" s="72"/>
      <c r="O949" s="72"/>
      <c r="P949" s="53"/>
      <c r="Q949" s="80"/>
      <c r="R949" s="86"/>
    </row>
    <row r="950" spans="14:18">
      <c r="N950" s="72"/>
      <c r="O950" s="72"/>
      <c r="P950" s="53"/>
      <c r="Q950" s="80"/>
      <c r="R950" s="86"/>
    </row>
    <row r="951" spans="14:18">
      <c r="N951" s="72"/>
      <c r="O951" s="72"/>
      <c r="P951" s="53"/>
      <c r="Q951" s="80"/>
      <c r="R951" s="86"/>
    </row>
    <row r="952" spans="14:18">
      <c r="N952" s="72"/>
      <c r="O952" s="72"/>
      <c r="P952" s="53"/>
      <c r="Q952" s="80"/>
      <c r="R952" s="86"/>
    </row>
    <row r="953" spans="14:18">
      <c r="N953" s="72"/>
      <c r="O953" s="72"/>
      <c r="P953" s="53"/>
      <c r="Q953" s="80"/>
      <c r="R953" s="86"/>
    </row>
    <row r="954" spans="14:18">
      <c r="N954" s="72"/>
      <c r="O954" s="72"/>
      <c r="P954" s="53"/>
      <c r="Q954" s="80"/>
      <c r="R954" s="86"/>
    </row>
    <row r="955" spans="14:18">
      <c r="N955" s="72"/>
      <c r="O955" s="72"/>
      <c r="P955" s="53"/>
      <c r="Q955" s="80"/>
      <c r="R955" s="86"/>
    </row>
    <row r="956" spans="14:18">
      <c r="N956" s="72"/>
      <c r="O956" s="72"/>
      <c r="P956" s="53"/>
      <c r="Q956" s="80"/>
      <c r="R956" s="86"/>
    </row>
    <row r="957" spans="14:18">
      <c r="N957" s="72"/>
      <c r="O957" s="72"/>
      <c r="P957" s="53"/>
      <c r="Q957" s="80"/>
      <c r="R957" s="86"/>
    </row>
    <row r="958" spans="14:18">
      <c r="N958" s="72"/>
      <c r="O958" s="72"/>
      <c r="P958" s="53"/>
      <c r="Q958" s="80"/>
      <c r="R958" s="84"/>
    </row>
    <row r="959" spans="14:18">
      <c r="N959" s="72"/>
      <c r="O959" s="72"/>
      <c r="P959" s="53"/>
      <c r="Q959" s="80"/>
      <c r="R959" s="84"/>
    </row>
    <row r="960" spans="14:18">
      <c r="N960" s="72"/>
      <c r="O960" s="72"/>
      <c r="P960" s="53"/>
      <c r="Q960" s="80"/>
      <c r="R960" s="84"/>
    </row>
    <row r="961" spans="14:18">
      <c r="N961" s="72"/>
      <c r="O961" s="72"/>
      <c r="P961" s="78"/>
      <c r="Q961" s="80"/>
      <c r="R961" s="85"/>
    </row>
    <row r="962" spans="14:18">
      <c r="N962" s="72"/>
      <c r="O962" s="72"/>
      <c r="P962" s="78"/>
      <c r="Q962" s="80"/>
      <c r="R962" s="85"/>
    </row>
    <row r="963" spans="14:18">
      <c r="N963" s="72"/>
      <c r="O963" s="72"/>
      <c r="P963" s="78"/>
      <c r="Q963" s="80"/>
      <c r="R963" s="85"/>
    </row>
    <row r="964" spans="14:18">
      <c r="N964" s="72"/>
      <c r="O964" s="72"/>
      <c r="P964" s="78"/>
      <c r="Q964" s="80"/>
      <c r="R964" s="85"/>
    </row>
    <row r="965" spans="14:18">
      <c r="N965" s="72"/>
      <c r="O965" s="72"/>
      <c r="P965" s="78"/>
      <c r="Q965" s="80"/>
      <c r="R965" s="85"/>
    </row>
    <row r="966" spans="14:18">
      <c r="N966" s="72"/>
      <c r="O966" s="72"/>
      <c r="P966" s="78"/>
      <c r="Q966" s="80"/>
      <c r="R966" s="85"/>
    </row>
    <row r="967" spans="14:18">
      <c r="N967" s="72"/>
      <c r="O967" s="72"/>
      <c r="P967" s="78"/>
      <c r="Q967" s="80"/>
      <c r="R967" s="85"/>
    </row>
    <row r="968" spans="14:18">
      <c r="N968" s="72"/>
      <c r="O968" s="72"/>
      <c r="P968" s="78"/>
      <c r="Q968" s="80"/>
      <c r="R968" s="85"/>
    </row>
    <row r="969" spans="14:18">
      <c r="N969" s="72"/>
      <c r="O969" s="72"/>
      <c r="P969" s="78"/>
      <c r="Q969" s="80"/>
      <c r="R969" s="85"/>
    </row>
    <row r="970" spans="14:18">
      <c r="N970" s="72"/>
      <c r="O970" s="72"/>
      <c r="P970" s="78"/>
      <c r="Q970" s="80"/>
      <c r="R970" s="85"/>
    </row>
    <row r="971" spans="14:18">
      <c r="N971" s="72"/>
      <c r="O971" s="72"/>
      <c r="P971" s="78"/>
      <c r="Q971" s="80"/>
      <c r="R971" s="85"/>
    </row>
    <row r="972" spans="14:18">
      <c r="N972" s="72"/>
      <c r="O972" s="72"/>
      <c r="P972" s="78"/>
      <c r="Q972" s="80"/>
      <c r="R972" s="85"/>
    </row>
    <row r="973" spans="14:18">
      <c r="N973" s="72"/>
      <c r="O973" s="72"/>
      <c r="P973" s="78"/>
      <c r="Q973" s="80"/>
      <c r="R973" s="85"/>
    </row>
    <row r="974" spans="14:18">
      <c r="N974" s="72"/>
      <c r="O974" s="72"/>
      <c r="P974" s="75"/>
      <c r="Q974" s="80"/>
      <c r="R974" s="84"/>
    </row>
    <row r="975" spans="14:18">
      <c r="N975" s="72"/>
      <c r="O975" s="72"/>
      <c r="P975" s="75"/>
      <c r="Q975" s="80"/>
      <c r="R975" s="83"/>
    </row>
    <row r="976" spans="14:18">
      <c r="N976" s="72"/>
      <c r="O976" s="72"/>
      <c r="P976" s="75"/>
      <c r="Q976" s="80"/>
      <c r="R976" s="83"/>
    </row>
    <row r="977" spans="14:18">
      <c r="N977" s="72"/>
      <c r="O977" s="72"/>
      <c r="P977" s="75"/>
      <c r="Q977" s="80"/>
      <c r="R977" s="83"/>
    </row>
    <row r="978" spans="14:18">
      <c r="N978" s="72"/>
      <c r="O978" s="72"/>
      <c r="P978" s="75"/>
      <c r="Q978" s="80"/>
      <c r="R978" s="83"/>
    </row>
    <row r="979" spans="14:18">
      <c r="N979" s="72"/>
      <c r="O979" s="72"/>
      <c r="P979" s="75"/>
      <c r="Q979" s="80"/>
      <c r="R979" s="83"/>
    </row>
    <row r="980" spans="14:18">
      <c r="N980" s="72"/>
      <c r="O980" s="72"/>
      <c r="P980" s="76"/>
      <c r="Q980" s="80"/>
      <c r="R980" s="84"/>
    </row>
    <row r="981" spans="14:18">
      <c r="N981" s="72"/>
      <c r="O981" s="72"/>
      <c r="P981" s="76"/>
      <c r="Q981" s="80"/>
      <c r="R981" s="84"/>
    </row>
    <row r="982" spans="14:18">
      <c r="N982" s="87"/>
      <c r="O982" s="87"/>
      <c r="P982" s="53"/>
      <c r="Q982" s="80"/>
      <c r="R982" s="84"/>
    </row>
  </sheetData>
  <sheetProtection sheet="1" objects="1" scenarios="1"/>
  <dataConsolidate topLabels="1">
    <dataRefs count="1">
      <dataRef ref="K17:M34" sheet="2.宅配住所録"/>
    </dataRefs>
  </dataConsolidate>
  <mergeCells count="75">
    <mergeCell ref="C19:D19"/>
    <mergeCell ref="H15:J15"/>
    <mergeCell ref="B4:M4"/>
    <mergeCell ref="B15:E15"/>
    <mergeCell ref="G9:G10"/>
    <mergeCell ref="K14:M14"/>
    <mergeCell ref="A6:M6"/>
    <mergeCell ref="K18:L18"/>
    <mergeCell ref="L8:L9"/>
    <mergeCell ref="K12:M12"/>
    <mergeCell ref="C9:E9"/>
    <mergeCell ref="E8:H8"/>
    <mergeCell ref="C11:D11"/>
    <mergeCell ref="B12:J12"/>
    <mergeCell ref="A9:A10"/>
    <mergeCell ref="A12:A13"/>
    <mergeCell ref="B1:N1"/>
    <mergeCell ref="H9:J9"/>
    <mergeCell ref="B44:C44"/>
    <mergeCell ref="B42:C42"/>
    <mergeCell ref="D24:H24"/>
    <mergeCell ref="H14:J14"/>
    <mergeCell ref="K19:L19"/>
    <mergeCell ref="B10:E10"/>
    <mergeCell ref="B13:J13"/>
    <mergeCell ref="B43:C43"/>
    <mergeCell ref="K13:M13"/>
    <mergeCell ref="K15:M15"/>
    <mergeCell ref="B3:M3"/>
    <mergeCell ref="H10:J10"/>
    <mergeCell ref="K16:M17"/>
    <mergeCell ref="B2:M2"/>
    <mergeCell ref="A14:A15"/>
    <mergeCell ref="A64:M64"/>
    <mergeCell ref="A65:M65"/>
    <mergeCell ref="A56:A60"/>
    <mergeCell ref="B23:D23"/>
    <mergeCell ref="B20:J20"/>
    <mergeCell ref="H18:J18"/>
    <mergeCell ref="E23:M23"/>
    <mergeCell ref="B21:J21"/>
    <mergeCell ref="C14:E14"/>
    <mergeCell ref="B18:E18"/>
    <mergeCell ref="K20:L20"/>
    <mergeCell ref="B62:M62"/>
    <mergeCell ref="A20:A21"/>
    <mergeCell ref="D42:H42"/>
    <mergeCell ref="A63:M63"/>
    <mergeCell ref="F66:M66"/>
    <mergeCell ref="B24:C24"/>
    <mergeCell ref="B61:M61"/>
    <mergeCell ref="D50:H50"/>
    <mergeCell ref="D51:H51"/>
    <mergeCell ref="B47:C47"/>
    <mergeCell ref="D46:H46"/>
    <mergeCell ref="B46:C46"/>
    <mergeCell ref="B45:C45"/>
    <mergeCell ref="D45:H45"/>
    <mergeCell ref="B56:C56"/>
    <mergeCell ref="B51:C51"/>
    <mergeCell ref="D47:H47"/>
    <mergeCell ref="B59:H59"/>
    <mergeCell ref="B60:H60"/>
    <mergeCell ref="B58:H58"/>
    <mergeCell ref="K53:L53"/>
    <mergeCell ref="I53:J53"/>
    <mergeCell ref="K54:L54"/>
    <mergeCell ref="B57:H57"/>
    <mergeCell ref="D43:H43"/>
    <mergeCell ref="B48:C48"/>
    <mergeCell ref="B49:C49"/>
    <mergeCell ref="B50:C50"/>
    <mergeCell ref="D44:H44"/>
    <mergeCell ref="D49:H49"/>
    <mergeCell ref="D48:H48"/>
  </mergeCells>
  <phoneticPr fontId="2"/>
  <pageMargins left="0.39370078740157483" right="0.39370078740157483"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8:F75"/>
  <sheetViews>
    <sheetView workbookViewId="0">
      <selection activeCell="B73" sqref="B73"/>
    </sheetView>
  </sheetViews>
  <sheetFormatPr defaultRowHeight="13.5"/>
  <cols>
    <col min="2" max="2" width="79.5" style="46" bestFit="1" customWidth="1"/>
    <col min="4" max="4" width="10.125" bestFit="1" customWidth="1"/>
    <col min="5" max="5" width="30.25" bestFit="1" customWidth="1"/>
    <col min="6" max="6" width="6.5" bestFit="1" customWidth="1"/>
  </cols>
  <sheetData>
    <row r="58" spans="4:6">
      <c r="D58" t="s">
        <v>96</v>
      </c>
      <c r="E58" t="s">
        <v>97</v>
      </c>
      <c r="F58" s="154">
        <v>1050</v>
      </c>
    </row>
    <row r="59" spans="4:6">
      <c r="D59" t="s">
        <v>104</v>
      </c>
      <c r="E59" t="s">
        <v>99</v>
      </c>
      <c r="F59" s="154">
        <v>1050</v>
      </c>
    </row>
    <row r="60" spans="4:6">
      <c r="D60" t="s">
        <v>98</v>
      </c>
      <c r="E60" t="s">
        <v>99</v>
      </c>
      <c r="F60" s="154">
        <v>1575</v>
      </c>
    </row>
    <row r="61" spans="4:6">
      <c r="D61" t="s">
        <v>105</v>
      </c>
      <c r="E61" t="s">
        <v>97</v>
      </c>
      <c r="F61" s="154">
        <v>1575</v>
      </c>
    </row>
    <row r="62" spans="4:6">
      <c r="D62" t="s">
        <v>100</v>
      </c>
      <c r="E62" t="s">
        <v>101</v>
      </c>
      <c r="F62" s="154">
        <v>2100</v>
      </c>
    </row>
    <row r="63" spans="4:6">
      <c r="D63" t="s">
        <v>106</v>
      </c>
      <c r="E63" t="s">
        <v>103</v>
      </c>
      <c r="F63" s="154">
        <v>2100</v>
      </c>
    </row>
    <row r="64" spans="4:6">
      <c r="D64" t="s">
        <v>102</v>
      </c>
      <c r="E64" t="s">
        <v>103</v>
      </c>
      <c r="F64" s="154">
        <v>3150</v>
      </c>
    </row>
    <row r="65" spans="4:6">
      <c r="D65" t="s">
        <v>107</v>
      </c>
      <c r="E65" t="s">
        <v>101</v>
      </c>
      <c r="F65" s="154">
        <v>3150</v>
      </c>
    </row>
    <row r="68" spans="4:6">
      <c r="D68" t="s">
        <v>96</v>
      </c>
      <c r="E68" t="s">
        <v>97</v>
      </c>
      <c r="F68" s="154">
        <v>1050</v>
      </c>
    </row>
    <row r="69" spans="4:6">
      <c r="D69" t="s">
        <v>98</v>
      </c>
      <c r="E69" t="s">
        <v>99</v>
      </c>
      <c r="F69" s="154">
        <v>1575</v>
      </c>
    </row>
    <row r="70" spans="4:6">
      <c r="D70" t="s">
        <v>100</v>
      </c>
      <c r="E70" t="s">
        <v>101</v>
      </c>
      <c r="F70" s="154">
        <v>2100</v>
      </c>
    </row>
    <row r="71" spans="4:6">
      <c r="D71" t="s">
        <v>102</v>
      </c>
      <c r="E71" t="s">
        <v>103</v>
      </c>
      <c r="F71" s="154">
        <v>3150</v>
      </c>
    </row>
    <row r="72" spans="4:6">
      <c r="D72" t="s">
        <v>104</v>
      </c>
      <c r="E72" t="s">
        <v>99</v>
      </c>
      <c r="F72" s="154">
        <v>1050</v>
      </c>
    </row>
    <row r="73" spans="4:6">
      <c r="D73" t="s">
        <v>105</v>
      </c>
      <c r="E73" t="s">
        <v>97</v>
      </c>
      <c r="F73" s="154">
        <v>1575</v>
      </c>
    </row>
    <row r="74" spans="4:6">
      <c r="D74" t="s">
        <v>106</v>
      </c>
      <c r="E74" t="s">
        <v>103</v>
      </c>
      <c r="F74" s="154">
        <v>2100</v>
      </c>
    </row>
    <row r="75" spans="4:6">
      <c r="D75" t="s">
        <v>107</v>
      </c>
      <c r="E75" t="s">
        <v>101</v>
      </c>
      <c r="F75" s="154">
        <v>3150</v>
      </c>
    </row>
  </sheetData>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1.ご依頼主</vt:lpstr>
      <vt:lpstr>2.宅配住所録</vt:lpstr>
      <vt:lpstr>3.ご進物品注文書</vt:lpstr>
      <vt:lpstr>Sheet2</vt:lpstr>
      <vt:lpstr>'2.宅配住所録'!Print_Area</vt:lpstr>
      <vt:lpstr>'3.ご進物品注文書'!Print_Area</vt:lpstr>
      <vt:lpstr>Sheet2!Print_Area</vt:lpstr>
    </vt:vector>
  </TitlesOfParts>
  <Company>FM-USER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菅谷康司</cp:lastModifiedBy>
  <cp:lastPrinted>2014-01-24T08:55:52Z</cp:lastPrinted>
  <dcterms:created xsi:type="dcterms:W3CDTF">2007-03-18T07:32:06Z</dcterms:created>
  <dcterms:modified xsi:type="dcterms:W3CDTF">2017-09-10T07:45:49Z</dcterms:modified>
</cp:coreProperties>
</file>